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F70" i="4"/>
  <c r="D37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<sst xmlns="http://schemas.openxmlformats.org/spreadsheetml/2006/main" count="3362" uniqueCount="968">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</sst>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13928.774748816173</v>
      </c>
      <c r="G4" s="17">
        <f t="shared" si="0"/>
        <v>58842.884077060007</v>
      </c>
      <c r="H4" s="17">
        <f t="shared" si="0"/>
        <v>5979.4465618398572</v>
      </c>
      <c r="I4" s="17">
        <f t="shared" si="0"/>
        <v>1139.7228176115946</v>
      </c>
      <c r="J4" s="17">
        <f t="shared" si="0"/>
        <v>26737.56918912071</v>
      </c>
      <c r="K4" s="17">
        <f t="shared" si="0"/>
        <v>28813.260209043103</v>
      </c>
      <c r="L4" s="17">
        <f t="shared" si="0"/>
        <v>1260.4320547362017</v>
      </c>
      <c r="M4" s="17">
        <f t="shared" si="0"/>
        <v>1580.8489914451457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5775.7599999999993</v>
      </c>
      <c r="G5" s="23">
        <v>6382.3300000000008</v>
      </c>
      <c r="H5" s="23">
        <v>70.758724985742163</v>
      </c>
      <c r="I5" s="23">
        <v>60.991941699373449</v>
      </c>
      <c r="J5" s="23">
        <v>814.8232732401774</v>
      </c>
      <c r="K5" s="23">
        <v>6724.4133381657448</v>
      </c>
      <c r="L5" s="23">
        <v>78.080854771527655</v>
      </c>
      <c r="M5" s="23">
        <v>7.4679324451455953</v>
      </c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925.03565600000002</v>
      </c>
      <c r="G6" s="23">
        <v>2348.1968850000003</v>
      </c>
      <c r="H6" s="23">
        <v>1376.7876970788298</v>
      </c>
      <c r="I6" s="23">
        <v>202.06339690057209</v>
      </c>
      <c r="J6" s="23">
        <v>3811.169321400846</v>
      </c>
      <c r="K6" s="23">
        <v>1685.5022718592904</v>
      </c>
      <c r="L6" s="23">
        <v>123.98447498318819</v>
      </c>
      <c r="M6" s="23">
        <v>627.07755799999995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285.21288995392825</v>
      </c>
      <c r="G7" s="23">
        <v>3960.4819820000007</v>
      </c>
      <c r="H7" s="23">
        <v>3896.9994015516377</v>
      </c>
      <c r="I7" s="23">
        <v>283.69542227573982</v>
      </c>
      <c r="J7" s="23">
        <v>11077.885420000004</v>
      </c>
      <c r="K7" s="23">
        <v>76.728019980417244</v>
      </c>
      <c r="L7" s="23">
        <v>180.45874327573998</v>
      </c>
      <c r="M7" s="23">
        <v>946.30350099999998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967.70020289431898</v>
      </c>
      <c r="G8" s="23">
        <v>8697.7803120600001</v>
      </c>
      <c r="H8" s="23">
        <v>471.42444207298172</v>
      </c>
      <c r="I8" s="23">
        <v>389.61428100062017</v>
      </c>
      <c r="J8" s="23">
        <v>7088.5616978320541</v>
      </c>
      <c r="K8" s="23">
        <v>18655.860824441057</v>
      </c>
      <c r="L8" s="23">
        <v>864.15565371740445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5975.0659999679265</v>
      </c>
      <c r="G9" s="23">
        <v>37454.094898000003</v>
      </c>
      <c r="H9" s="23">
        <v>163.47629615066552</v>
      </c>
      <c r="I9" s="23">
        <v>203.35777573528904</v>
      </c>
      <c r="J9" s="23">
        <v>3945.1294766476294</v>
      </c>
      <c r="K9" s="23">
        <v>1670.7557545965922</v>
      </c>
      <c r="L9" s="23">
        <v>13.752327988341337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9.6197170000000014</v>
      </c>
      <c r="G11" s="17">
        <f t="shared" si="1"/>
        <v>201.90058199999996</v>
      </c>
      <c r="H11" s="17">
        <f t="shared" si="1"/>
        <v>11.378138</v>
      </c>
      <c r="I11" s="17">
        <f t="shared" si="1"/>
        <v>9.5553299999999997</v>
      </c>
      <c r="J11" s="17">
        <f t="shared" si="1"/>
        <v>263.23593299999999</v>
      </c>
      <c r="K11" s="17">
        <f t="shared" si="1"/>
        <v>52.094265</v>
      </c>
      <c r="L11" s="17">
        <f t="shared" si="1"/>
        <v>6.4131319999999983</v>
      </c>
      <c r="M11" s="17">
        <f t="shared" si="1"/>
        <v>29.025970000000004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9.6197170000000014</v>
      </c>
      <c r="G14" s="23">
        <v>201.90058199999996</v>
      </c>
      <c r="H14" s="23">
        <v>11.378138</v>
      </c>
      <c r="I14" s="23">
        <v>9.5553299999999997</v>
      </c>
      <c r="J14" s="23">
        <v>263.23593299999999</v>
      </c>
      <c r="K14" s="23">
        <v>52.094265</v>
      </c>
      <c r="L14" s="23">
        <v>6.4131319999999983</v>
      </c>
      <c r="M14" s="23">
        <v>29.025970000000004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1545.7108870838317</v>
      </c>
      <c r="G18" s="17">
        <f t="shared" si="2"/>
        <v>7722.522753450663</v>
      </c>
      <c r="H18" s="17">
        <f t="shared" si="2"/>
        <v>371.49196757914376</v>
      </c>
      <c r="I18" s="17">
        <f t="shared" si="2"/>
        <v>164.80390622927052</v>
      </c>
      <c r="J18" s="17">
        <f t="shared" si="2"/>
        <v>1403.926567474356</v>
      </c>
      <c r="K18" s="17">
        <f t="shared" si="2"/>
        <v>9236.0778200613277</v>
      </c>
      <c r="L18" s="17">
        <f t="shared" si="2"/>
        <v>16.800809259556559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4.5</v>
      </c>
      <c r="G19" s="23">
        <v>50.090434030973803</v>
      </c>
      <c r="H19" s="23">
        <v>2.0460602272685149</v>
      </c>
      <c r="I19" s="23">
        <v>0.79620306725742296</v>
      </c>
      <c r="J19" s="23">
        <v>9.5886979732706532</v>
      </c>
      <c r="K19" s="23">
        <v>38.720685073678887</v>
      </c>
      <c r="L19" s="23">
        <v>7.9620302759697004E-2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135.37538984607104</v>
      </c>
      <c r="G20" s="23">
        <v>700.84170083230356</v>
      </c>
      <c r="H20" s="23">
        <v>24.648846790482061</v>
      </c>
      <c r="I20" s="23">
        <v>10.141073191296881</v>
      </c>
      <c r="J20" s="23">
        <v>161.08892365448196</v>
      </c>
      <c r="K20" s="23">
        <v>836.62951925712605</v>
      </c>
      <c r="L20" s="23">
        <v>1.0976618506440303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45.326121250999996</v>
      </c>
      <c r="G21" s="23">
        <v>212.67673418999999</v>
      </c>
      <c r="H21" s="23">
        <v>9.0727219428671937</v>
      </c>
      <c r="I21" s="23">
        <v>4.6819297284318644</v>
      </c>
      <c r="J21" s="23">
        <v>13.563808489281403</v>
      </c>
      <c r="K21" s="23">
        <v>220.42415807030483</v>
      </c>
      <c r="L21" s="23">
        <v>0.55339133094900506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68.570340624131546</v>
      </c>
      <c r="G22" s="23">
        <v>2475.8807459899995</v>
      </c>
      <c r="H22" s="23">
        <v>83.0049132522538</v>
      </c>
      <c r="I22" s="23">
        <v>50.18656842</v>
      </c>
      <c r="J22" s="23">
        <v>383.67280786846419</v>
      </c>
      <c r="K22" s="23">
        <v>2812.3180652665828</v>
      </c>
      <c r="L22" s="23">
        <v>5.0186568419999995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1291.9390353626291</v>
      </c>
      <c r="G24" s="23">
        <v>4283.0331384073861</v>
      </c>
      <c r="H24" s="23">
        <v>252.71942536627216</v>
      </c>
      <c r="I24" s="23">
        <v>98.998131822284364</v>
      </c>
      <c r="J24" s="23">
        <v>836.01232948885786</v>
      </c>
      <c r="K24" s="23">
        <v>5327.9853923936353</v>
      </c>
      <c r="L24" s="23">
        <v>10.051478933203828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312.4387643</v>
      </c>
      <c r="G26" s="17">
        <f t="shared" si="3"/>
        <v>1011.8569803</v>
      </c>
      <c r="H26" s="17">
        <f t="shared" si="3"/>
        <v>87.541302600000009</v>
      </c>
      <c r="I26" s="17">
        <f t="shared" si="3"/>
        <v>149.65063114</v>
      </c>
      <c r="J26" s="17">
        <f t="shared" si="3"/>
        <v>1380.9338781000001</v>
      </c>
      <c r="K26" s="17">
        <f t="shared" si="3"/>
        <v>245.30366886641798</v>
      </c>
      <c r="L26" s="17">
        <f t="shared" si="3"/>
        <v>0.31705111399999997</v>
      </c>
      <c r="M26" s="17">
        <f t="shared" si="3"/>
        <v>0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0.14321200000000001</v>
      </c>
      <c r="G29" s="23">
        <v>19.09496</v>
      </c>
      <c r="H29" s="23">
        <v>0.95474800000000004</v>
      </c>
      <c r="I29" s="23">
        <v>0.47737399999999997</v>
      </c>
      <c r="J29" s="23">
        <v>14.321219999999999</v>
      </c>
      <c r="K29" s="23">
        <v>21.195406000000002</v>
      </c>
      <c r="L29" s="23">
        <v>4.7736999999999995E-2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0.122886</v>
      </c>
      <c r="G31" s="23">
        <v>33.179220000000001</v>
      </c>
      <c r="H31" s="23">
        <v>21.873708000000001</v>
      </c>
      <c r="I31" s="23">
        <v>146.72588400000001</v>
      </c>
      <c r="J31" s="23">
        <v>13.763232</v>
      </c>
      <c r="K31" s="23">
        <v>13.773235</v>
      </c>
      <c r="L31" s="23">
        <v>2.4577000000000002E-2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312.1726663</v>
      </c>
      <c r="G32" s="23">
        <v>959.58280030000003</v>
      </c>
      <c r="H32" s="23">
        <v>64.712846600000006</v>
      </c>
      <c r="I32" s="23">
        <v>2.4473731399999998</v>
      </c>
      <c r="J32" s="23">
        <v>1352.8494261000001</v>
      </c>
      <c r="K32" s="23">
        <v>210.33502786641799</v>
      </c>
      <c r="L32" s="23">
        <v>0.24473711400000001</v>
      </c>
      <c r="M32" s="23"/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8.2938875429322323</v>
      </c>
      <c r="G35" s="17">
        <f t="shared" si="4"/>
        <v>754.03812842931973</v>
      </c>
      <c r="H35" s="17">
        <f t="shared" si="4"/>
        <v>185.60303857210502</v>
      </c>
      <c r="I35" s="17">
        <f t="shared" si="4"/>
        <v>1106.8058054665894</v>
      </c>
      <c r="J35" s="17">
        <f t="shared" si="4"/>
        <v>263.86004040143962</v>
      </c>
      <c r="K35" s="17">
        <f t="shared" si="4"/>
        <v>602.30725318055624</v>
      </c>
      <c r="L35" s="17">
        <f t="shared" si="4"/>
        <v>4.7902410476353063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1.2198413454580659</v>
      </c>
      <c r="G38" s="23">
        <v>162.64587107770802</v>
      </c>
      <c r="H38" s="23">
        <v>8.1322953040567505</v>
      </c>
      <c r="I38" s="23">
        <v>4.0661491520150079</v>
      </c>
      <c r="J38" s="23">
        <v>121.9844025582794</v>
      </c>
      <c r="K38" s="23">
        <v>227.91706552680637</v>
      </c>
      <c r="L38" s="23">
        <v>4.0661491520150079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140.8856538479304</v>
      </c>
      <c r="H39" s="23">
        <v>4.6961885280374691</v>
      </c>
      <c r="I39" s="23">
        <v>2.9351158282984553</v>
      </c>
      <c r="J39" s="23">
        <v>14.08856258411242</v>
      </c>
      <c r="K39" s="23">
        <v>165.00401620697818</v>
      </c>
      <c r="L39" s="23">
        <v>0.29350778299999997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5.9832355297435322</v>
      </c>
      <c r="G40" s="23">
        <v>347.60719369453199</v>
      </c>
      <c r="H40" s="23">
        <v>168.92188608198595</v>
      </c>
      <c r="I40" s="23">
        <v>1098.038601103473</v>
      </c>
      <c r="J40" s="23">
        <v>116.6835737252545</v>
      </c>
      <c r="K40" s="23">
        <v>110.8611164463249</v>
      </c>
      <c r="L40" s="23">
        <v>0.24717650688074622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1.090810667730634</v>
      </c>
      <c r="G41" s="23">
        <v>102.89940980914925</v>
      </c>
      <c r="H41" s="23">
        <v>3.8526686580248541</v>
      </c>
      <c r="I41" s="23">
        <v>1.7659393828029402</v>
      </c>
      <c r="J41" s="23">
        <v>11.103501533793265</v>
      </c>
      <c r="K41" s="23">
        <v>98.525055000446784</v>
      </c>
      <c r="L41" s="23">
        <v>0.18340760573955245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15804.838004742936</v>
      </c>
      <c r="G43" s="27">
        <f t="shared" ref="G43:P43" si="5">SUM(G35,G26,G18,G11,G4)</f>
        <v>68533.202521239989</v>
      </c>
      <c r="H43" s="27">
        <f t="shared" si="5"/>
        <v>6635.4610085911063</v>
      </c>
      <c r="I43" s="27">
        <f t="shared" si="5"/>
        <v>2570.5384904474545</v>
      </c>
      <c r="J43" s="27">
        <f t="shared" si="5"/>
        <v>30049.525608096505</v>
      </c>
      <c r="K43" s="27">
        <f t="shared" si="5"/>
        <v>38949.043216151404</v>
      </c>
      <c r="L43" s="27">
        <f t="shared" si="5"/>
        <v>1288.7532881573936</v>
      </c>
      <c r="M43" s="27">
        <f t="shared" si="5"/>
        <v>1609.8749614451456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8742.2177893695753</v>
      </c>
      <c r="G48" s="17">
        <f t="shared" si="7"/>
        <v>9532.2249286975384</v>
      </c>
      <c r="H48" s="17">
        <f t="shared" si="7"/>
        <v>1588.4096192397594</v>
      </c>
      <c r="I48" s="17">
        <f t="shared" si="7"/>
        <v>4235.5551263145007</v>
      </c>
      <c r="J48" s="17">
        <f t="shared" si="7"/>
        <v>7238.3020452537839</v>
      </c>
      <c r="K48" s="17">
        <f t="shared" si="7"/>
        <v>8862.0077194209753</v>
      </c>
      <c r="L48" s="17">
        <f t="shared" si="7"/>
        <v>55.779761969850362</v>
      </c>
      <c r="M48" s="17">
        <f t="shared" si="7"/>
        <v>163.53709899999996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8734.0085770000005</v>
      </c>
      <c r="G51" s="23">
        <v>8516.4061489999985</v>
      </c>
      <c r="H51" s="23">
        <v>1136.2496130000002</v>
      </c>
      <c r="I51" s="23">
        <v>2188.4161540000005</v>
      </c>
      <c r="J51" s="23">
        <v>6925.5773439999975</v>
      </c>
      <c r="K51" s="23">
        <v>8214.3789750000014</v>
      </c>
      <c r="L51" s="23">
        <v>54.591427999999993</v>
      </c>
      <c r="M51" s="23">
        <v>163.53709899999996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4.8772750000000009</v>
      </c>
      <c r="G52" s="23">
        <v>315.98785799999996</v>
      </c>
      <c r="H52" s="23">
        <v>10.442054000000002</v>
      </c>
      <c r="I52" s="23">
        <v>32.96297899999999</v>
      </c>
      <c r="J52" s="23">
        <v>31.398523000000004</v>
      </c>
      <c r="K52" s="23">
        <v>368.11926200000005</v>
      </c>
      <c r="L52" s="23">
        <v>0.67331099999999999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3.3319373695738488</v>
      </c>
      <c r="G53" s="23">
        <v>699.83092169753991</v>
      </c>
      <c r="H53" s="23">
        <v>441.71795223975909</v>
      </c>
      <c r="I53" s="23">
        <v>2014.1759933145001</v>
      </c>
      <c r="J53" s="23">
        <v>281.32617825378668</v>
      </c>
      <c r="K53" s="23">
        <v>279.50948242097348</v>
      </c>
      <c r="L53" s="23">
        <v>0.51502296985037377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8177.1477370000011</v>
      </c>
      <c r="G56" s="17">
        <f t="shared" si="8"/>
        <v>18086.801886999994</v>
      </c>
      <c r="H56" s="17">
        <f t="shared" si="8"/>
        <v>30472.776811000007</v>
      </c>
      <c r="I56" s="17">
        <f t="shared" si="8"/>
        <v>25151.059525999994</v>
      </c>
      <c r="J56" s="17">
        <f t="shared" si="8"/>
        <v>253200.27844599995</v>
      </c>
      <c r="K56" s="17">
        <f t="shared" si="8"/>
        <v>15379.051024000008</v>
      </c>
      <c r="L56" s="17">
        <f t="shared" si="8"/>
        <v>365.72568100000001</v>
      </c>
      <c r="M56" s="17">
        <f t="shared" si="8"/>
        <v>4205.9965560000001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7702.6040500000008</v>
      </c>
      <c r="G58" s="23">
        <v>15596.712511999995</v>
      </c>
      <c r="H58" s="23">
        <v>8391.9655439999988</v>
      </c>
      <c r="I58" s="23">
        <v>12208.958870999997</v>
      </c>
      <c r="J58" s="23">
        <v>93309.253234999967</v>
      </c>
      <c r="K58" s="23">
        <v>15379.051024000008</v>
      </c>
      <c r="L58" s="23">
        <v>193.16433799999996</v>
      </c>
      <c r="M58" s="23">
        <v>1604.978615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474.54368699999998</v>
      </c>
      <c r="G61" s="23">
        <v>2490.089375</v>
      </c>
      <c r="H61" s="23">
        <v>22080.811267000008</v>
      </c>
      <c r="I61" s="23">
        <v>12942.100654999997</v>
      </c>
      <c r="J61" s="23">
        <v>159891.025211</v>
      </c>
      <c r="K61" s="23"/>
      <c r="L61" s="23">
        <v>172.56134300000002</v>
      </c>
      <c r="M61" s="23">
        <v>2601.0179410000001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1048.6460529999999</v>
      </c>
      <c r="G63" s="17">
        <f t="shared" si="9"/>
        <v>20771.721597</v>
      </c>
      <c r="H63" s="17">
        <f t="shared" si="9"/>
        <v>1528.5812059999998</v>
      </c>
      <c r="I63" s="17">
        <f t="shared" si="9"/>
        <v>1155.2195280000001</v>
      </c>
      <c r="J63" s="17">
        <f t="shared" si="9"/>
        <v>4532.9526270000006</v>
      </c>
      <c r="K63" s="17">
        <f t="shared" si="9"/>
        <v>2635.0829230000004</v>
      </c>
      <c r="L63" s="17">
        <f t="shared" si="9"/>
        <v>25.836680000000001</v>
      </c>
      <c r="M63" s="17">
        <f t="shared" si="9"/>
        <v>104.85799799999998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42.535931999999995</v>
      </c>
      <c r="G65" s="23">
        <v>1026.8104859999999</v>
      </c>
      <c r="H65" s="23">
        <v>480.54982800000005</v>
      </c>
      <c r="I65" s="23">
        <v>945.61325599999998</v>
      </c>
      <c r="J65" s="23">
        <v>1808.0710560000002</v>
      </c>
      <c r="K65" s="23">
        <v>1081.9004280000001</v>
      </c>
      <c r="L65" s="23">
        <v>13.260305000000001</v>
      </c>
      <c r="M65" s="23">
        <v>104.85799799999998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1006.1101209999999</v>
      </c>
      <c r="G67" s="23">
        <v>19744.911111000001</v>
      </c>
      <c r="H67" s="23">
        <v>1048.0313779999999</v>
      </c>
      <c r="I67" s="23">
        <v>209.60627200000005</v>
      </c>
      <c r="J67" s="23">
        <v>2724.8815709999999</v>
      </c>
      <c r="K67" s="23">
        <v>1553.1824950000002</v>
      </c>
      <c r="L67" s="23">
        <v>12.576375000000002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17968.011579369577</v>
      </c>
      <c r="G70" s="27">
        <f t="shared" ref="G70:P70" si="10">SUM(G63,G56,G48)</f>
        <v>48390.748412697532</v>
      </c>
      <c r="H70" s="27">
        <f t="shared" si="10"/>
        <v>33589.767636239769</v>
      </c>
      <c r="I70" s="27">
        <f t="shared" si="10"/>
        <v>30541.834180314494</v>
      </c>
      <c r="J70" s="27">
        <f t="shared" si="10"/>
        <v>264971.53311825375</v>
      </c>
      <c r="K70" s="27">
        <f t="shared" si="10"/>
        <v>26876.141666420983</v>
      </c>
      <c r="L70" s="27">
        <f t="shared" si="10"/>
        <v>447.34212296985038</v>
      </c>
      <c r="M70" s="27">
        <f t="shared" si="10"/>
        <v>4474.3916530000006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28354.876213483243</v>
      </c>
      <c r="G75" s="17">
        <f t="shared" si="12"/>
        <v>38673.346617359806</v>
      </c>
      <c r="H75" s="17">
        <f t="shared" si="12"/>
        <v>21039.303514142965</v>
      </c>
      <c r="I75" s="17">
        <f t="shared" si="12"/>
        <v>34855.299372209149</v>
      </c>
      <c r="J75" s="17">
        <f t="shared" si="12"/>
        <v>44603.041625278922</v>
      </c>
      <c r="K75" s="17">
        <f t="shared" si="12"/>
        <v>26519.688721270693</v>
      </c>
      <c r="L75" s="17">
        <f t="shared" si="12"/>
        <v>489.98863579000016</v>
      </c>
      <c r="M75" s="17">
        <f t="shared" si="12"/>
        <v>1820.3803102873849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4918.1299358312008</v>
      </c>
      <c r="G77" s="39">
        <v>4736.4842697999757</v>
      </c>
      <c r="H77" s="39">
        <v>231.50878208984616</v>
      </c>
      <c r="I77" s="39">
        <v>323.75626603243029</v>
      </c>
      <c r="J77" s="39">
        <v>2799.6882569420995</v>
      </c>
      <c r="K77" s="39">
        <v>1313.2540988611991</v>
      </c>
      <c r="L77" s="39">
        <v>74.945451695907039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21466.214622292046</v>
      </c>
      <c r="G78" s="39">
        <v>17893.562143292856</v>
      </c>
      <c r="H78" s="39">
        <v>15573.947955582655</v>
      </c>
      <c r="I78" s="39">
        <v>1827.9932999173845</v>
      </c>
      <c r="J78" s="39">
        <v>37548.382618300107</v>
      </c>
      <c r="K78" s="39">
        <v>13042.834904226744</v>
      </c>
      <c r="L78" s="39">
        <v>391.69236432744788</v>
      </c>
      <c r="M78" s="39">
        <v>1820.3803102873849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1298.0384890000003</v>
      </c>
      <c r="G79" s="39">
        <v>8096.7694362599786</v>
      </c>
      <c r="H79" s="39">
        <v>297.97611052253592</v>
      </c>
      <c r="I79" s="39">
        <v>161.48693770483939</v>
      </c>
      <c r="J79" s="39">
        <v>1023.1851252585691</v>
      </c>
      <c r="K79" s="39">
        <v>8882.0667456426545</v>
      </c>
      <c r="L79" s="39">
        <v>16.930205470645255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672.49316635999992</v>
      </c>
      <c r="G80" s="39">
        <v>7946.5307680069991</v>
      </c>
      <c r="H80" s="39">
        <v>4935.8706659479303</v>
      </c>
      <c r="I80" s="39">
        <v>32542.062868554491</v>
      </c>
      <c r="J80" s="39">
        <v>3231.7856247781438</v>
      </c>
      <c r="K80" s="39">
        <v>3281.5329725400934</v>
      </c>
      <c r="L80" s="39">
        <v>6.4206142959999992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362.13971209499999</v>
      </c>
      <c r="G83" s="17">
        <f t="shared" si="13"/>
        <v>4230.6067176624283</v>
      </c>
      <c r="H83" s="17">
        <f t="shared" si="13"/>
        <v>15.977317398839018</v>
      </c>
      <c r="I83" s="17">
        <f t="shared" si="13"/>
        <v>26.940163397388105</v>
      </c>
      <c r="J83" s="17">
        <f t="shared" si="13"/>
        <v>265.54648336389278</v>
      </c>
      <c r="K83" s="17">
        <f t="shared" si="13"/>
        <v>2146.5027001675689</v>
      </c>
      <c r="L83" s="17">
        <f t="shared" si="13"/>
        <v>4.4610759209999991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134.4910677</v>
      </c>
      <c r="H84" s="39">
        <v>11.169085430000001</v>
      </c>
      <c r="I84" s="39">
        <v>5.6318385299999996</v>
      </c>
      <c r="J84" s="39">
        <v>226.29407760000001</v>
      </c>
      <c r="K84" s="39">
        <v>1523.5609207899863</v>
      </c>
      <c r="L84" s="39">
        <v>0.56318385299999996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3906.9745720000005</v>
      </c>
      <c r="H85" s="39"/>
      <c r="I85" s="39">
        <v>18.080193000000008</v>
      </c>
      <c r="J85" s="39"/>
      <c r="K85" s="39">
        <v>532.30549599999983</v>
      </c>
      <c r="L85" s="39">
        <v>3.4047089999999995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362.13971209499999</v>
      </c>
      <c r="G86" s="39">
        <v>189.1410779624282</v>
      </c>
      <c r="H86" s="39">
        <v>4.8082319688390172</v>
      </c>
      <c r="I86" s="39">
        <v>3.2281318673880977</v>
      </c>
      <c r="J86" s="39">
        <v>39.252405763892753</v>
      </c>
      <c r="K86" s="39">
        <v>90.63628337758287</v>
      </c>
      <c r="L86" s="39">
        <v>0.493183068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29241.486165194816</v>
      </c>
      <c r="G88" s="17">
        <f t="shared" si="14"/>
        <v>51245.526580324273</v>
      </c>
      <c r="H88" s="17">
        <f t="shared" si="14"/>
        <v>541.91013939351819</v>
      </c>
      <c r="I88" s="17">
        <f t="shared" si="14"/>
        <v>895.54401669921504</v>
      </c>
      <c r="J88" s="17">
        <f t="shared" si="14"/>
        <v>99024.855044650365</v>
      </c>
      <c r="K88" s="17">
        <f t="shared" si="14"/>
        <v>11735.767058933354</v>
      </c>
      <c r="L88" s="17">
        <f t="shared" si="14"/>
        <v>134.57459198035582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2277.5684999999999</v>
      </c>
      <c r="G89" s="39">
        <v>2231.719372</v>
      </c>
      <c r="H89" s="39"/>
      <c r="I89" s="39"/>
      <c r="J89" s="39">
        <v>53025.328959999999</v>
      </c>
      <c r="K89" s="39">
        <v>547.49756306193626</v>
      </c>
      <c r="L89" s="39">
        <v>7.4140362837413809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70.47161021966636</v>
      </c>
      <c r="G90" s="39">
        <v>2281.0601859898907</v>
      </c>
      <c r="H90" s="39">
        <v>1.0490430350373372</v>
      </c>
      <c r="I90" s="39">
        <v>20.470445121338006</v>
      </c>
      <c r="J90" s="39">
        <v>698.58519724556095</v>
      </c>
      <c r="K90" s="39">
        <v>1527.2630995959087</v>
      </c>
      <c r="L90" s="39">
        <v>2.4227101182311244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305.96606700000007</v>
      </c>
      <c r="G91" s="39">
        <v>72.820195000000012</v>
      </c>
      <c r="H91" s="39">
        <v>18.554912999999996</v>
      </c>
      <c r="I91" s="39">
        <v>15.336181999999999</v>
      </c>
      <c r="J91" s="39">
        <v>148.693153</v>
      </c>
      <c r="K91" s="39">
        <v>166.05770999999993</v>
      </c>
      <c r="L91" s="39">
        <v>2.2984330000000002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2700.5978997934744</v>
      </c>
      <c r="G93" s="39"/>
      <c r="H93" s="39"/>
      <c r="I93" s="39">
        <v>0.16277258921092699</v>
      </c>
      <c r="J93" s="39"/>
      <c r="K93" s="39">
        <v>6.028137788231974</v>
      </c>
      <c r="L93" s="39">
        <v>2.6148615287549502E-2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2841.8158145555417</v>
      </c>
      <c r="G94" s="39">
        <v>1947.8854025847315</v>
      </c>
      <c r="H94" s="39"/>
      <c r="I94" s="39">
        <v>1.9253816352266075</v>
      </c>
      <c r="J94" s="39"/>
      <c r="K94" s="39">
        <v>51.869722981541045</v>
      </c>
      <c r="L94" s="39">
        <v>0.29128114743435962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362.38330919235835</v>
      </c>
      <c r="G95" s="39">
        <v>31.989914915162768</v>
      </c>
      <c r="H95" s="39"/>
      <c r="I95" s="39">
        <v>3.8016133440364852</v>
      </c>
      <c r="J95" s="39"/>
      <c r="K95" s="39">
        <v>73.291851818828064</v>
      </c>
      <c r="L95" s="39">
        <v>0.63879437489415281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1082.2447748701607</v>
      </c>
      <c r="G96" s="39">
        <v>133.06288269809789</v>
      </c>
      <c r="H96" s="39"/>
      <c r="I96" s="39">
        <v>6.5014327236748493</v>
      </c>
      <c r="J96" s="39"/>
      <c r="K96" s="39">
        <v>71.166447197937188</v>
      </c>
      <c r="L96" s="39">
        <v>0.97345226901356752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8.2654000000000005E-2</v>
      </c>
      <c r="J97" s="39">
        <v>46.9</v>
      </c>
      <c r="K97" s="39">
        <v>4.6319879999999998</v>
      </c>
      <c r="L97" s="39">
        <v>8.2649999999999998E-3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5.7591379999999983</v>
      </c>
      <c r="G98" s="39">
        <v>83.456974000000002</v>
      </c>
      <c r="H98" s="39"/>
      <c r="I98" s="39">
        <v>1.3700699999999999</v>
      </c>
      <c r="J98" s="39"/>
      <c r="K98" s="39">
        <v>66.421655000000001</v>
      </c>
      <c r="L98" s="39">
        <v>0.17125799999999999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2081.3547956610005</v>
      </c>
      <c r="G99" s="39">
        <v>23036.748205564003</v>
      </c>
      <c r="H99" s="39">
        <v>249.04856634400002</v>
      </c>
      <c r="I99" s="39">
        <v>685.70189772489539</v>
      </c>
      <c r="J99" s="39">
        <v>35811.555969300003</v>
      </c>
      <c r="K99" s="39">
        <v>4322.3813305487674</v>
      </c>
      <c r="L99" s="39">
        <v>98.279516598663434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9978.6560518335937</v>
      </c>
      <c r="G100" s="39">
        <v>2969.9829020979259</v>
      </c>
      <c r="H100" s="39"/>
      <c r="I100" s="39">
        <v>44.191826920154199</v>
      </c>
      <c r="J100" s="39">
        <v>4773.4770376483484</v>
      </c>
      <c r="K100" s="39">
        <v>654.20155412629344</v>
      </c>
      <c r="L100" s="39">
        <v>7.9243432606205717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302.67000399999995</v>
      </c>
      <c r="G101" s="39">
        <v>608.76000299999987</v>
      </c>
      <c r="H101" s="39"/>
      <c r="I101" s="39"/>
      <c r="J101" s="39">
        <v>3419.9999980000011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1.19926665623324E-2</v>
      </c>
      <c r="G102" s="39">
        <v>2502.9426463865802</v>
      </c>
      <c r="H102" s="39"/>
      <c r="I102" s="39">
        <v>6.3866746995275614</v>
      </c>
      <c r="J102" s="39">
        <v>5.2365318947731145</v>
      </c>
      <c r="K102" s="39">
        <v>357.89082023108239</v>
      </c>
      <c r="L102" s="39">
        <v>0.6387436978229406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313.37341571031169</v>
      </c>
      <c r="G103" s="39">
        <v>7988.0425612090066</v>
      </c>
      <c r="H103" s="39"/>
      <c r="I103" s="39">
        <v>14.277067876148053</v>
      </c>
      <c r="J103" s="39">
        <v>16.712184594894996</v>
      </c>
      <c r="K103" s="39">
        <v>743.07506049596418</v>
      </c>
      <c r="L103" s="39">
        <v>1.6172586874025923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15.940591466531167</v>
      </c>
      <c r="G104" s="39">
        <v>116.51643088903151</v>
      </c>
      <c r="H104" s="39"/>
      <c r="I104" s="39">
        <v>0.4976435150235648</v>
      </c>
      <c r="J104" s="39">
        <v>37.528298297355747</v>
      </c>
      <c r="K104" s="39">
        <v>27.900362267267756</v>
      </c>
      <c r="L104" s="39">
        <v>4.9764351999999998E-2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1678.9281594161612</v>
      </c>
      <c r="G105" s="39">
        <v>2509.8262785601473</v>
      </c>
      <c r="H105" s="39"/>
      <c r="I105" s="39">
        <v>5.1963130225734275</v>
      </c>
      <c r="J105" s="39">
        <v>5.2509336243352198</v>
      </c>
      <c r="K105" s="39">
        <v>291.19350930376453</v>
      </c>
      <c r="L105" s="39">
        <v>0.51966762638307695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564.93607907960109</v>
      </c>
      <c r="G106" s="39">
        <v>129.68150968759372</v>
      </c>
      <c r="H106" s="39"/>
      <c r="I106" s="39">
        <v>4.8701133923384825</v>
      </c>
      <c r="J106" s="39">
        <v>62.493578210630538</v>
      </c>
      <c r="K106" s="39">
        <v>60.128405978401908</v>
      </c>
      <c r="L106" s="39">
        <v>0.72183273804832759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1462.2852360000002</v>
      </c>
      <c r="G107" s="39">
        <v>933.20432400000004</v>
      </c>
      <c r="H107" s="39">
        <v>107.562321</v>
      </c>
      <c r="I107" s="39">
        <v>42.764081000000004</v>
      </c>
      <c r="J107" s="39">
        <v>413.52563000000004</v>
      </c>
      <c r="K107" s="39">
        <v>526.78178300000002</v>
      </c>
      <c r="L107" s="39">
        <v>5.9034739999999992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1945.4934750000002</v>
      </c>
      <c r="H108" s="39">
        <v>156.89463600000002</v>
      </c>
      <c r="I108" s="39">
        <v>31.378925999999996</v>
      </c>
      <c r="J108" s="39">
        <v>313.78926900000005</v>
      </c>
      <c r="K108" s="39">
        <v>1758.4970339999993</v>
      </c>
      <c r="L108" s="39">
        <v>3.1378909999999993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8.6345939999999963</v>
      </c>
      <c r="G109" s="39">
        <v>123.13505392962894</v>
      </c>
      <c r="H109" s="39">
        <v>4.7195879344392253</v>
      </c>
      <c r="I109" s="39">
        <v>1.6997445194493994</v>
      </c>
      <c r="J109" s="39">
        <v>15.987449466746099</v>
      </c>
      <c r="K109" s="39">
        <v>93.676105703918367</v>
      </c>
      <c r="L109" s="39">
        <v>0.17519155204594633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30</v>
      </c>
      <c r="G110" s="39">
        <v>1230.3191249074471</v>
      </c>
      <c r="H110" s="39"/>
      <c r="I110" s="39">
        <v>3.97279311</v>
      </c>
      <c r="J110" s="39">
        <v>175.75987504353233</v>
      </c>
      <c r="K110" s="39">
        <v>222.63820202769992</v>
      </c>
      <c r="L110" s="39">
        <v>0.39727931100000002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3145.5881317298581</v>
      </c>
      <c r="G114" s="39">
        <v>364.87913790503177</v>
      </c>
      <c r="H114" s="39">
        <v>4.0810720800416345</v>
      </c>
      <c r="I114" s="39">
        <v>4.9563835056180556</v>
      </c>
      <c r="J114" s="39">
        <v>54.030979324164811</v>
      </c>
      <c r="K114" s="39">
        <v>163.17471580581196</v>
      </c>
      <c r="L114" s="39">
        <v>0.96525034776676266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57958.502090773058</v>
      </c>
      <c r="G116" s="42">
        <f t="shared" ref="G116:P116" si="15">SUM(G88,G83,G75)</f>
        <v>94149.479915346514</v>
      </c>
      <c r="H116" s="42">
        <f t="shared" si="15"/>
        <v>21597.19097093532</v>
      </c>
      <c r="I116" s="42">
        <f t="shared" si="15"/>
        <v>35777.783552305751</v>
      </c>
      <c r="J116" s="42">
        <f t="shared" si="15"/>
        <v>143893.44315329319</v>
      </c>
      <c r="K116" s="42">
        <f t="shared" si="15"/>
        <v>40401.958480371613</v>
      </c>
      <c r="L116" s="42">
        <f t="shared" si="15"/>
        <v>629.02430369135595</v>
      </c>
      <c r="M116" s="42">
        <f t="shared" si="15"/>
        <v>1820.3803102873849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18917.586260509437</v>
      </c>
      <c r="G121" s="17">
        <f t="shared" si="17"/>
        <v>840.87268649999999</v>
      </c>
      <c r="H121" s="17">
        <f t="shared" si="17"/>
        <v>579.75329580716493</v>
      </c>
      <c r="I121" s="17">
        <f t="shared" si="17"/>
        <v>81.917408159999994</v>
      </c>
      <c r="J121" s="17">
        <f t="shared" si="17"/>
        <v>465.04270126964798</v>
      </c>
      <c r="K121" s="17">
        <f t="shared" si="17"/>
        <v>3189.8519472199769</v>
      </c>
      <c r="L121" s="17">
        <f t="shared" si="17"/>
        <v>0</v>
      </c>
      <c r="M121" s="17">
        <f t="shared" si="17"/>
        <v>5.7278309483009995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/>
      <c r="G122" s="39"/>
      <c r="H122" s="39"/>
      <c r="I122" s="39">
        <v>81.917408159999994</v>
      </c>
      <c r="J122" s="39"/>
      <c r="K122" s="39">
        <v>1760.6306558699998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4475.9502136721285</v>
      </c>
      <c r="G123" s="39">
        <v>840.87268649999999</v>
      </c>
      <c r="H123" s="39">
        <v>22.553084656934999</v>
      </c>
      <c r="I123" s="39"/>
      <c r="J123" s="39">
        <v>465.04270126964798</v>
      </c>
      <c r="K123" s="39">
        <v>1429.2212913499773</v>
      </c>
      <c r="L123" s="39"/>
      <c r="M123" s="39">
        <v>5.7278309483009995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14441.636046837308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557.20021115022996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829.74346732620006</v>
      </c>
      <c r="G128" s="17">
        <f t="shared" si="18"/>
        <v>1069.3817506668199</v>
      </c>
      <c r="H128" s="17">
        <f t="shared" si="18"/>
        <v>597.61849797128002</v>
      </c>
      <c r="I128" s="17">
        <f t="shared" si="18"/>
        <v>481.52054300000003</v>
      </c>
      <c r="J128" s="17">
        <f t="shared" si="18"/>
        <v>64074.921099440005</v>
      </c>
      <c r="K128" s="17">
        <f t="shared" si="18"/>
        <v>1080.739341189</v>
      </c>
      <c r="L128" s="17">
        <f t="shared" si="18"/>
        <v>0</v>
      </c>
      <c r="M128" s="17">
        <f t="shared" si="18"/>
        <v>1.9502393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0.42167320000000003</v>
      </c>
      <c r="G129" s="39">
        <v>0.4743831</v>
      </c>
      <c r="H129" s="39">
        <v>4.0586063000000001</v>
      </c>
      <c r="I129" s="39">
        <v>5.2708900000000003E-2</v>
      </c>
      <c r="J129" s="39">
        <v>242.5149279</v>
      </c>
      <c r="K129" s="39">
        <v>23.332609000000001</v>
      </c>
      <c r="L129" s="39"/>
      <c r="M129" s="39">
        <v>1.9502393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400.33042030000001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38.937493554200003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307.09947599999998</v>
      </c>
      <c r="G134" s="39">
        <v>21.79024766082</v>
      </c>
      <c r="H134" s="39">
        <v>12.84926380998</v>
      </c>
      <c r="I134" s="39"/>
      <c r="J134" s="39">
        <v>50139.336142</v>
      </c>
      <c r="K134" s="39">
        <v>171.85644392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483.28482457199999</v>
      </c>
      <c r="G135" s="39">
        <v>1047.117119906</v>
      </c>
      <c r="H135" s="39">
        <v>370.51836550519999</v>
      </c>
      <c r="I135" s="39"/>
      <c r="J135" s="39">
        <v>13693.07002954</v>
      </c>
      <c r="K135" s="39">
        <v>360.30008236900005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77.951753056100003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132.24050930000001</v>
      </c>
      <c r="I137" s="39">
        <v>481.4678341</v>
      </c>
      <c r="J137" s="39"/>
      <c r="K137" s="39">
        <v>124.9197856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6051.29608947</v>
      </c>
      <c r="G140" s="17">
        <f t="shared" si="19"/>
        <v>210.947</v>
      </c>
      <c r="H140" s="17">
        <f t="shared" si="19"/>
        <v>0</v>
      </c>
      <c r="I140" s="17">
        <f t="shared" si="19"/>
        <v>156.693523</v>
      </c>
      <c r="J140" s="17">
        <f t="shared" si="19"/>
        <v>30147.557432000001</v>
      </c>
      <c r="K140" s="17">
        <f t="shared" si="19"/>
        <v>895.65175161297384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22127.093008487998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2594.6999999999998</v>
      </c>
      <c r="G141" s="39">
        <v>210.947</v>
      </c>
      <c r="H141" s="39"/>
      <c r="I141" s="39"/>
      <c r="J141" s="39">
        <v>25313.64</v>
      </c>
      <c r="K141" s="39">
        <v>354.18882359999998</v>
      </c>
      <c r="L141" s="39"/>
      <c r="M141" s="39"/>
      <c r="N141" s="39"/>
      <c r="O141" s="39"/>
      <c r="P141" s="40">
        <v>22127.093008487998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156.693523</v>
      </c>
      <c r="J142" s="39">
        <v>4833.9174320000002</v>
      </c>
      <c r="K142" s="39">
        <v>335.12805912623662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581.82651799999996</v>
      </c>
      <c r="G143" s="39"/>
      <c r="H143" s="39"/>
      <c r="I143" s="39"/>
      <c r="J143" s="39"/>
      <c r="K143" s="39">
        <v>93.426925336737241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2874.7695714700003</v>
      </c>
      <c r="G149" s="39"/>
      <c r="H149" s="39"/>
      <c r="I149" s="39"/>
      <c r="J149" s="39"/>
      <c r="K149" s="39">
        <v>112.90794355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3294.6742302569119</v>
      </c>
      <c r="G155" s="17">
        <f t="shared" si="21"/>
        <v>435.99741300000005</v>
      </c>
      <c r="H155" s="17">
        <f t="shared" si="21"/>
        <v>43.925123900000003</v>
      </c>
      <c r="I155" s="17">
        <f t="shared" si="21"/>
        <v>3.76501062</v>
      </c>
      <c r="J155" s="17">
        <f t="shared" si="21"/>
        <v>188.250531</v>
      </c>
      <c r="K155" s="17">
        <f t="shared" si="21"/>
        <v>1230.3397738973572</v>
      </c>
      <c r="L155" s="17">
        <f t="shared" si="21"/>
        <v>458.1934</v>
      </c>
      <c r="M155" s="17">
        <f t="shared" si="21"/>
        <v>285.94561786558319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2564.6751222569119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198.03</v>
      </c>
      <c r="H157" s="39"/>
      <c r="I157" s="39"/>
      <c r="J157" s="39"/>
      <c r="K157" s="39"/>
      <c r="L157" s="39">
        <v>458.1934</v>
      </c>
      <c r="M157" s="39">
        <v>8.68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339.47455411435482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94.016428786913195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40.619189078670004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142.63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470.24299999999999</v>
      </c>
      <c r="G164" s="39">
        <v>230.90100000000001</v>
      </c>
      <c r="H164" s="39">
        <v>43.925123900000003</v>
      </c>
      <c r="I164" s="39">
        <v>3.76501062</v>
      </c>
      <c r="J164" s="39">
        <v>188.250531</v>
      </c>
      <c r="K164" s="39">
        <v>100.0449137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259.75610799999998</v>
      </c>
      <c r="G165" s="39">
        <v>7.0664129999999998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18.344462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772.47584408300236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9783.9969652</v>
      </c>
      <c r="I173" s="17">
        <f t="shared" si="22"/>
        <v>3972.05393</v>
      </c>
      <c r="J173" s="17">
        <f t="shared" si="22"/>
        <v>29.4542</v>
      </c>
      <c r="K173" s="17">
        <f t="shared" si="22"/>
        <v>2023.6029847234031</v>
      </c>
      <c r="L173" s="17">
        <f t="shared" si="22"/>
        <v>874.53154900000004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787.97665319999999</v>
      </c>
      <c r="I174" s="39">
        <v>3939.8832659999998</v>
      </c>
      <c r="J174" s="39"/>
      <c r="K174" s="39">
        <v>1853.8115147234032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624.14545399999997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991.96249999999998</v>
      </c>
      <c r="I177" s="39"/>
      <c r="J177" s="39"/>
      <c r="K177" s="39">
        <v>3.4218419999999998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1750.558272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341.73609499999998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68.903296999999995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3799.509556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422.692589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21.98235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432.32499999999999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304.30200000000002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0.19954</v>
      </c>
      <c r="I189" s="39">
        <v>32.170664000000002</v>
      </c>
      <c r="J189" s="39"/>
      <c r="K189" s="39">
        <v>14.252826000000001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0.23563300000000001</v>
      </c>
      <c r="I190" s="39"/>
      <c r="J190" s="39">
        <v>29.4542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47.894731999999998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18.573294000000001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152.11680199999998</v>
      </c>
      <c r="L199" s="39">
        <v>874.53154900000004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3178.0982199999999</v>
      </c>
      <c r="G204" s="17">
        <f t="shared" ref="G204:P204" si="24">SUM(G205:G226)</f>
        <v>1589.0491099999999</v>
      </c>
      <c r="H204" s="17">
        <f t="shared" si="24"/>
        <v>23002.859558999997</v>
      </c>
      <c r="I204" s="17">
        <f t="shared" si="24"/>
        <v>0</v>
      </c>
      <c r="J204" s="17">
        <f t="shared" si="24"/>
        <v>17272.09731664</v>
      </c>
      <c r="K204" s="17">
        <f t="shared" si="24"/>
        <v>11049.692281381864</v>
      </c>
      <c r="L204" s="17">
        <f t="shared" si="24"/>
        <v>0</v>
      </c>
      <c r="M204" s="17">
        <f t="shared" si="24"/>
        <v>833.13687145534004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16.000501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3150.8142199999998</v>
      </c>
      <c r="G206" s="39">
        <v>1575.4071099999999</v>
      </c>
      <c r="H206" s="39">
        <v>3150.8142199999998</v>
      </c>
      <c r="I206" s="39"/>
      <c r="J206" s="39">
        <v>8664.7391050000024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27.283999999999999</v>
      </c>
      <c r="G207" s="39">
        <v>13.641999999999999</v>
      </c>
      <c r="H207" s="39">
        <v>1.3642000000000001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8017.657143999998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2183.065623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1161.428799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3597.6232029999996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19.585409000000002</v>
      </c>
      <c r="I213" s="39"/>
      <c r="J213" s="39">
        <v>1.4312409999999995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584.70000500000003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8191.7642502781546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70.220454999999987</v>
      </c>
      <c r="I216" s="39"/>
      <c r="J216" s="39"/>
      <c r="K216" s="39">
        <v>3.5610268588640004</v>
      </c>
      <c r="L216" s="39"/>
      <c r="M216" s="39">
        <v>113.28997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1333.8355285910884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413.79043100786208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559.9209188534312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8605.9269706399991</v>
      </c>
      <c r="K222" s="39">
        <v>546.82012579246032</v>
      </c>
      <c r="L222" s="39"/>
      <c r="M222" s="39">
        <v>719.84690145534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4200.4000000000005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0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32271.398267562548</v>
      </c>
      <c r="G238" s="42">
        <f t="shared" ref="G238:P238" si="26">SUM(G228,G204,G173,G155,G140,G128,G121,G236)</f>
        <v>4146.2479601668201</v>
      </c>
      <c r="H238" s="42">
        <f t="shared" si="26"/>
        <v>34008.153441878443</v>
      </c>
      <c r="I238" s="42">
        <f t="shared" si="26"/>
        <v>4695.9504147799998</v>
      </c>
      <c r="J238" s="42">
        <f t="shared" si="26"/>
        <v>112177.32328034965</v>
      </c>
      <c r="K238" s="42">
        <f t="shared" si="26"/>
        <v>19469.878080024573</v>
      </c>
      <c r="L238" s="42">
        <f t="shared" si="26"/>
        <v>1332.7249489999999</v>
      </c>
      <c r="M238" s="42">
        <f t="shared" si="26"/>
        <v>1126.7605595692244</v>
      </c>
      <c r="N238" s="42">
        <f t="shared" si="26"/>
        <v>0</v>
      </c>
      <c r="O238" s="42">
        <f t="shared" si="26"/>
        <v>0</v>
      </c>
      <c r="P238" s="43">
        <f t="shared" si="26"/>
        <v>22127.093008487998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1066.189619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1066.189619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35.364960001507001</v>
      </c>
      <c r="I248" s="17">
        <f t="shared" si="29"/>
        <v>29.303031983151701</v>
      </c>
      <c r="J248" s="17">
        <f t="shared" si="29"/>
        <v>0</v>
      </c>
      <c r="K248" s="17">
        <f t="shared" si="29"/>
        <v>1.5654149778183299</v>
      </c>
      <c r="L248" s="17">
        <f t="shared" si="29"/>
        <v>2.2079304734820001E-2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1.4427600001550001</v>
      </c>
      <c r="I249" s="39">
        <v>1.5367109627925</v>
      </c>
      <c r="J249" s="39"/>
      <c r="K249" s="39">
        <v>8.2018389756942853E-2</v>
      </c>
      <c r="L249" s="39">
        <v>1.15682228778E-3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33.922200001352003</v>
      </c>
      <c r="I250" s="39">
        <v>27.7663210203592</v>
      </c>
      <c r="J250" s="39"/>
      <c r="K250" s="39">
        <v>1.4833965880613871</v>
      </c>
      <c r="L250" s="39">
        <v>2.0922482447040001E-2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5.1340291256999997</v>
      </c>
      <c r="I252" s="17">
        <f t="shared" si="30"/>
        <v>116.42848665103932</v>
      </c>
      <c r="J252" s="17">
        <f t="shared" si="30"/>
        <v>0</v>
      </c>
      <c r="K252" s="17">
        <f t="shared" si="30"/>
        <v>2.2737305114703661</v>
      </c>
      <c r="L252" s="17">
        <f t="shared" si="30"/>
        <v>2.7723757278780002E-3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4.6393975562999996</v>
      </c>
      <c r="I254" s="39">
        <v>113.79328750190388</v>
      </c>
      <c r="J254" s="39"/>
      <c r="K254" s="39">
        <v>2.0549747535875222</v>
      </c>
      <c r="L254" s="39">
        <v>2.505274680402E-3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0.49463156940000003</v>
      </c>
      <c r="I255" s="39">
        <v>2.6351991491354401</v>
      </c>
      <c r="J255" s="39"/>
      <c r="K255" s="39">
        <v>0.21875575788284399</v>
      </c>
      <c r="L255" s="39">
        <v>2.6710104747600002E-4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14911.84562</v>
      </c>
      <c r="I257" s="17">
        <f t="shared" si="31"/>
        <v>30.882013000000001</v>
      </c>
      <c r="J257" s="17">
        <f t="shared" si="31"/>
        <v>0</v>
      </c>
      <c r="K257" s="17">
        <f t="shared" si="31"/>
        <v>2.8019999999999998E-3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14911.84562</v>
      </c>
      <c r="I258" s="39">
        <v>30.882013000000001</v>
      </c>
      <c r="J258" s="39"/>
      <c r="K258" s="39">
        <v>2.8019999999999998E-3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4497.5666338152678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485.50024685345619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58.49495996181065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3953.5714270000008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1043.8138152032686</v>
      </c>
      <c r="I266" s="17">
        <f t="shared" si="33"/>
        <v>6749.5142988330708</v>
      </c>
      <c r="J266" s="17">
        <f t="shared" si="33"/>
        <v>0</v>
      </c>
      <c r="K266" s="17">
        <f t="shared" si="33"/>
        <v>9.9044675986377964E-2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453.53967620326864</v>
      </c>
      <c r="I267" s="39">
        <v>3091.8090368330713</v>
      </c>
      <c r="J267" s="39"/>
      <c r="K267" s="39">
        <v>4.4720675986377974E-2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590.27413899999999</v>
      </c>
      <c r="I268" s="39">
        <v>3657.7052619999995</v>
      </c>
      <c r="J268" s="39"/>
      <c r="K268" s="39">
        <v>5.432399999999999E-2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20493.725058145745</v>
      </c>
      <c r="I272" s="42">
        <f t="shared" si="34"/>
        <v>7992.3174494672621</v>
      </c>
      <c r="J272" s="42">
        <f t="shared" si="34"/>
        <v>0</v>
      </c>
      <c r="K272" s="42">
        <f t="shared" si="34"/>
        <v>3.9409921652750741</v>
      </c>
      <c r="L272" s="42">
        <f t="shared" si="34"/>
        <v>2.4851680462698002E-2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57128.510903876006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7052.980972876001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2838.9489959999996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6822.1643789999998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1991.5452119999998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226.63199999999995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1548.900001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9497.7791990000023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23801.348001999999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3348.2121419999985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10044.6298217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9490.6858489999995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112.02993399999998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441.91403869999999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53725.751190999988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8725.228750000002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2728.2230039999999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15327.796320999998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2789.9999980000007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4435.9059289999996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8976.2068689999996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7191.0268029999979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589.35382000000004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2284.7839289999988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677.22576800000013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189575.31510925101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60.766925000000001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44.010899999999999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12104.225225999997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6637.3030600000002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8325.5058869999993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111.36386900000002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507.95716825099998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161784.18207400001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2212.9920060000004</v>
      </c>
      <c r="M326" s="17">
        <f t="shared" si="41"/>
        <v>147.82999699999999</v>
      </c>
      <c r="N326" s="17">
        <f t="shared" si="41"/>
        <v>237855.36738250003</v>
      </c>
      <c r="O326" s="18">
        <f t="shared" si="41"/>
        <v>4853370.2086442411</v>
      </c>
      <c r="P326" s="19">
        <f t="shared" si="41"/>
        <v>7332.5204550999988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2209.5020030000005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4444132.2693532454</v>
      </c>
      <c r="P328" s="24">
        <v>7305.4810110999988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147.82999699999999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42249.564999371978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89136.809456909992</v>
      </c>
      <c r="P331" s="24">
        <v>27.039444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277851.56483471388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234463.44790600002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3.4900030000000002</v>
      </c>
      <c r="M334" s="23"/>
      <c r="N334" s="23">
        <v>3391.9194765000002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6.2634799999999986</v>
      </c>
      <c r="G336" s="17">
        <f t="shared" ref="G336:P336" si="42">SUM(G337:G339)</f>
        <v>111.304039</v>
      </c>
      <c r="H336" s="17">
        <f t="shared" si="42"/>
        <v>297.83423999999997</v>
      </c>
      <c r="I336" s="17">
        <f t="shared" si="42"/>
        <v>0</v>
      </c>
      <c r="J336" s="17">
        <f t="shared" si="42"/>
        <v>3405.4627030000001</v>
      </c>
      <c r="K336" s="17">
        <f t="shared" si="42"/>
        <v>0</v>
      </c>
      <c r="L336" s="17">
        <f t="shared" si="42"/>
        <v>0</v>
      </c>
      <c r="M336" s="17">
        <f t="shared" si="42"/>
        <v>255.37440299999997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6.2634799999999986</v>
      </c>
      <c r="G337" s="23">
        <v>0.53924099999999997</v>
      </c>
      <c r="H337" s="23"/>
      <c r="I337" s="23"/>
      <c r="J337" s="23">
        <v>14.8291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110.764798</v>
      </c>
      <c r="H338" s="23">
        <v>297.83423999999997</v>
      </c>
      <c r="I338" s="23"/>
      <c r="J338" s="23">
        <v>3390.6336030000002</v>
      </c>
      <c r="K338" s="23"/>
      <c r="L338" s="23"/>
      <c r="M338" s="23">
        <v>255.37440299999997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6.2634799999999986</v>
      </c>
      <c r="G341" s="27">
        <f t="shared" ref="G341:P341" si="43">SUM(G326,G313,G294,G288,G277,G336)</f>
        <v>111.304039</v>
      </c>
      <c r="H341" s="27">
        <f t="shared" si="43"/>
        <v>310772.04126582696</v>
      </c>
      <c r="I341" s="27">
        <f t="shared" si="43"/>
        <v>0</v>
      </c>
      <c r="J341" s="27">
        <f t="shared" si="43"/>
        <v>3405.4627030000001</v>
      </c>
      <c r="K341" s="27">
        <f t="shared" si="43"/>
        <v>0</v>
      </c>
      <c r="L341" s="27">
        <f t="shared" si="43"/>
        <v>2212.9920060000004</v>
      </c>
      <c r="M341" s="27">
        <f t="shared" si="43"/>
        <v>403.20439999999996</v>
      </c>
      <c r="N341" s="27">
        <f t="shared" si="43"/>
        <v>237855.36738250003</v>
      </c>
      <c r="O341" s="27">
        <f t="shared" si="43"/>
        <v>4853370.2086442411</v>
      </c>
      <c r="P341" s="28">
        <f t="shared" si="43"/>
        <v>7332.5204550999988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184.44696399999998</v>
      </c>
      <c r="G346" s="17">
        <f t="shared" si="45"/>
        <v>129823.49704900003</v>
      </c>
      <c r="H346" s="17">
        <f t="shared" si="45"/>
        <v>8235.3417069999996</v>
      </c>
      <c r="I346" s="17">
        <f t="shared" si="45"/>
        <v>1313.8918279999998</v>
      </c>
      <c r="J346" s="17">
        <f t="shared" si="45"/>
        <v>94870.644651999988</v>
      </c>
      <c r="K346" s="17">
        <f t="shared" si="45"/>
        <v>44526.564009999995</v>
      </c>
      <c r="L346" s="17">
        <f t="shared" si="45"/>
        <v>1589.4852519999999</v>
      </c>
      <c r="M346" s="17">
        <f t="shared" si="45"/>
        <v>2014.548875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70.68777200000001</v>
      </c>
      <c r="G347" s="23">
        <v>56845.825082000025</v>
      </c>
      <c r="H347" s="23">
        <v>1152.6075060000001</v>
      </c>
      <c r="I347" s="23">
        <v>142.10903200000004</v>
      </c>
      <c r="J347" s="23">
        <v>23590.169841999996</v>
      </c>
      <c r="K347" s="23">
        <v>16916.862580000001</v>
      </c>
      <c r="L347" s="23">
        <v>395.11791500000004</v>
      </c>
      <c r="M347" s="23">
        <v>1244.1555849999997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27.228655</v>
      </c>
      <c r="G348" s="23">
        <v>17496.122676999999</v>
      </c>
      <c r="H348" s="23">
        <v>923.14932699999997</v>
      </c>
      <c r="I348" s="23">
        <v>39.202286999999998</v>
      </c>
      <c r="J348" s="23">
        <v>11362.141501000002</v>
      </c>
      <c r="K348" s="23">
        <v>6532.3416509999997</v>
      </c>
      <c r="L348" s="23">
        <v>140.02040799999997</v>
      </c>
      <c r="M348" s="23">
        <v>307.80557199999998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86.530536999999981</v>
      </c>
      <c r="G349" s="23">
        <v>55481.549289999995</v>
      </c>
      <c r="H349" s="23">
        <v>6159.5848739999992</v>
      </c>
      <c r="I349" s="23">
        <v>1132.5805089999997</v>
      </c>
      <c r="J349" s="23">
        <v>59918.333309000001</v>
      </c>
      <c r="K349" s="23">
        <v>21077.359778999995</v>
      </c>
      <c r="L349" s="23">
        <v>1054.346929</v>
      </c>
      <c r="M349" s="23">
        <v>462.58771800000011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19.385099</v>
      </c>
      <c r="G351" s="17">
        <f t="shared" si="46"/>
        <v>16976.545348</v>
      </c>
      <c r="H351" s="17">
        <f t="shared" si="46"/>
        <v>1021.6698059999999</v>
      </c>
      <c r="I351" s="17">
        <f t="shared" si="46"/>
        <v>35.188252000000006</v>
      </c>
      <c r="J351" s="17">
        <f t="shared" si="46"/>
        <v>11961.193464</v>
      </c>
      <c r="K351" s="17">
        <f t="shared" si="46"/>
        <v>4363.6651990000009</v>
      </c>
      <c r="L351" s="17">
        <f t="shared" si="46"/>
        <v>123.499763</v>
      </c>
      <c r="M351" s="17">
        <f t="shared" si="46"/>
        <v>48.226603000000004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7.7636510000000021</v>
      </c>
      <c r="G352" s="23">
        <v>7517.23117</v>
      </c>
      <c r="H352" s="23">
        <v>260.08714000000003</v>
      </c>
      <c r="I352" s="23">
        <v>7.1158889999999992</v>
      </c>
      <c r="J352" s="23">
        <v>5271.5255589999997</v>
      </c>
      <c r="K352" s="23">
        <v>1747.4430139999999</v>
      </c>
      <c r="L352" s="23">
        <v>26.999829999999999</v>
      </c>
      <c r="M352" s="23">
        <v>19.429141000000005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2.3819980000000007</v>
      </c>
      <c r="G353" s="23">
        <v>2208.2152979999992</v>
      </c>
      <c r="H353" s="23">
        <v>190.61814200000001</v>
      </c>
      <c r="I353" s="23">
        <v>3.8591049999999996</v>
      </c>
      <c r="J353" s="23">
        <v>1810.119606</v>
      </c>
      <c r="K353" s="23">
        <v>537.75584800000001</v>
      </c>
      <c r="L353" s="23">
        <v>10.382208999999998</v>
      </c>
      <c r="M353" s="23">
        <v>7.3397089999999983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9.2394499999999979</v>
      </c>
      <c r="G354" s="23">
        <v>7251.0988800000005</v>
      </c>
      <c r="H354" s="23">
        <v>570.96452399999987</v>
      </c>
      <c r="I354" s="23">
        <v>24.213258000000003</v>
      </c>
      <c r="J354" s="23">
        <v>4879.548299</v>
      </c>
      <c r="K354" s="23">
        <v>2078.4663370000003</v>
      </c>
      <c r="L354" s="23">
        <v>86.117723999999995</v>
      </c>
      <c r="M354" s="23">
        <v>21.457753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82.24959299999999</v>
      </c>
      <c r="G356" s="17">
        <f t="shared" si="47"/>
        <v>72530.265006000001</v>
      </c>
      <c r="H356" s="17">
        <f t="shared" si="47"/>
        <v>1840.6486120000004</v>
      </c>
      <c r="I356" s="17">
        <f t="shared" si="47"/>
        <v>682.52641900000015</v>
      </c>
      <c r="J356" s="17">
        <f t="shared" si="47"/>
        <v>21197.185074999998</v>
      </c>
      <c r="K356" s="17">
        <f t="shared" si="47"/>
        <v>18788.037673999999</v>
      </c>
      <c r="L356" s="17">
        <f t="shared" si="47"/>
        <v>865.17437299999983</v>
      </c>
      <c r="M356" s="17">
        <f t="shared" si="47"/>
        <v>228.53779199999997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51.004602999999996</v>
      </c>
      <c r="G357" s="23">
        <v>40258.651479</v>
      </c>
      <c r="H357" s="23">
        <v>894.50994000000003</v>
      </c>
      <c r="I357" s="23">
        <v>249.88487000000006</v>
      </c>
      <c r="J357" s="23">
        <v>11500.859252</v>
      </c>
      <c r="K357" s="23">
        <v>11443.626772999998</v>
      </c>
      <c r="L357" s="23">
        <v>560.66562499999986</v>
      </c>
      <c r="M357" s="23">
        <v>147.24565199999998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13.535138</v>
      </c>
      <c r="G358" s="23">
        <v>11582.790749000002</v>
      </c>
      <c r="H358" s="23">
        <v>272.90930800000001</v>
      </c>
      <c r="I358" s="23">
        <v>73.82334299999998</v>
      </c>
      <c r="J358" s="23">
        <v>3136.1293649999989</v>
      </c>
      <c r="K358" s="23">
        <v>3036.6504930000006</v>
      </c>
      <c r="L358" s="23">
        <v>179.344752</v>
      </c>
      <c r="M358" s="23">
        <v>36.621039000000003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17.709851999999998</v>
      </c>
      <c r="G359" s="23">
        <v>20688.822778000002</v>
      </c>
      <c r="H359" s="23">
        <v>673.22936400000015</v>
      </c>
      <c r="I359" s="23">
        <v>358.81820600000009</v>
      </c>
      <c r="J359" s="23">
        <v>6560.1964579999985</v>
      </c>
      <c r="K359" s="23">
        <v>4307.7604080000001</v>
      </c>
      <c r="L359" s="23">
        <v>125.16399599999998</v>
      </c>
      <c r="M359" s="23">
        <v>44.671101000000007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0.20817399999999997</v>
      </c>
      <c r="G361" s="17">
        <v>328.95764800000006</v>
      </c>
      <c r="H361" s="17">
        <v>2294.3608849999991</v>
      </c>
      <c r="I361" s="17">
        <v>27.046427999999999</v>
      </c>
      <c r="J361" s="17">
        <v>4125.0153440000004</v>
      </c>
      <c r="K361" s="17">
        <v>65.796495000000007</v>
      </c>
      <c r="L361" s="17">
        <v>1.0896210000000002</v>
      </c>
      <c r="M361" s="17">
        <v>1.0896210000000002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4.1923710000000005</v>
      </c>
      <c r="G363" s="17">
        <f t="shared" si="48"/>
        <v>1571.6606670000001</v>
      </c>
      <c r="H363" s="17">
        <f t="shared" si="48"/>
        <v>3625.7516980000005</v>
      </c>
      <c r="I363" s="17">
        <f t="shared" si="48"/>
        <v>1200.846094</v>
      </c>
      <c r="J363" s="17">
        <f t="shared" si="48"/>
        <v>54762.159162999997</v>
      </c>
      <c r="K363" s="17">
        <f t="shared" si="48"/>
        <v>1257.9380959999999</v>
      </c>
      <c r="L363" s="17">
        <f t="shared" si="48"/>
        <v>24.343388999999998</v>
      </c>
      <c r="M363" s="17">
        <f t="shared" si="48"/>
        <v>24.343388999999998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0.74411899999999986</v>
      </c>
      <c r="G364" s="23">
        <v>603.83044900000016</v>
      </c>
      <c r="H364" s="23">
        <v>768.30570699999987</v>
      </c>
      <c r="I364" s="23">
        <v>199.15443800000006</v>
      </c>
      <c r="J364" s="23">
        <v>22649.458751999999</v>
      </c>
      <c r="K364" s="23">
        <v>223.25812399999998</v>
      </c>
      <c r="L364" s="23">
        <v>4.0490499999999994</v>
      </c>
      <c r="M364" s="23">
        <v>4.0490499999999994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0.22782100000000002</v>
      </c>
      <c r="G365" s="23">
        <v>161.77459199999993</v>
      </c>
      <c r="H365" s="23">
        <v>289.08355299999999</v>
      </c>
      <c r="I365" s="23">
        <v>82.287876000000011</v>
      </c>
      <c r="J365" s="23">
        <v>5790.5212070000016</v>
      </c>
      <c r="K365" s="23">
        <v>68.376935000000003</v>
      </c>
      <c r="L365" s="23">
        <v>1.5989850000000005</v>
      </c>
      <c r="M365" s="23">
        <v>1.5989850000000005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3.2204310000000005</v>
      </c>
      <c r="G366" s="23">
        <v>806.05562599999996</v>
      </c>
      <c r="H366" s="23">
        <v>2568.3624380000006</v>
      </c>
      <c r="I366" s="23">
        <v>919.40377999999998</v>
      </c>
      <c r="J366" s="23">
        <v>26322.179203999996</v>
      </c>
      <c r="K366" s="23">
        <v>966.30303700000002</v>
      </c>
      <c r="L366" s="23">
        <v>18.695353999999998</v>
      </c>
      <c r="M366" s="23">
        <v>18.695353999999998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3130.0660919999987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290.48220099999998</v>
      </c>
      <c r="G374" s="27">
        <f t="shared" ref="G374:P374" si="49">SUM(G372,G370,G368,G363,G361,G356,G351,G346)</f>
        <v>221230.92571800004</v>
      </c>
      <c r="H374" s="27">
        <f t="shared" si="49"/>
        <v>20147.838799999998</v>
      </c>
      <c r="I374" s="27">
        <f t="shared" si="49"/>
        <v>3259.4990210000001</v>
      </c>
      <c r="J374" s="27">
        <f t="shared" si="49"/>
        <v>186916.19769799997</v>
      </c>
      <c r="K374" s="27">
        <f t="shared" si="49"/>
        <v>69002.00147399999</v>
      </c>
      <c r="L374" s="27">
        <f t="shared" si="49"/>
        <v>2603.5923979999998</v>
      </c>
      <c r="M374" s="27">
        <f t="shared" si="49"/>
        <v>2316.7462799999998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191.68903699999998</v>
      </c>
      <c r="G379" s="17">
        <v>4486.5550359999997</v>
      </c>
      <c r="H379" s="17">
        <v>110.83726399999998</v>
      </c>
      <c r="I379" s="17">
        <v>16.813390000000002</v>
      </c>
      <c r="J379" s="17">
        <v>907.20247800000016</v>
      </c>
      <c r="K379" s="17">
        <v>516.54615100000001</v>
      </c>
      <c r="L379" s="17">
        <v>14.952746000000001</v>
      </c>
      <c r="M379" s="17">
        <v>1.231104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1.0649970000000002</v>
      </c>
      <c r="G381" s="17">
        <f t="shared" si="51"/>
        <v>2790.2764219999995</v>
      </c>
      <c r="H381" s="17">
        <f t="shared" si="51"/>
        <v>247.61040399999996</v>
      </c>
      <c r="I381" s="17">
        <f t="shared" si="51"/>
        <v>9.5242150000000017</v>
      </c>
      <c r="J381" s="17">
        <f t="shared" si="51"/>
        <v>569.7701800000001</v>
      </c>
      <c r="K381" s="17">
        <f t="shared" si="51"/>
        <v>170.06362399999998</v>
      </c>
      <c r="L381" s="17">
        <f t="shared" si="51"/>
        <v>1.277989</v>
      </c>
      <c r="M381" s="17">
        <f t="shared" si="51"/>
        <v>0.37274400000000002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2.9999999999999996E-3</v>
      </c>
      <c r="G382" s="23">
        <v>7.8572769999999998</v>
      </c>
      <c r="H382" s="23">
        <v>0.69725699999999979</v>
      </c>
      <c r="I382" s="23">
        <v>2.6818999999999999E-2</v>
      </c>
      <c r="J382" s="23">
        <v>1.6044429999999994</v>
      </c>
      <c r="K382" s="23">
        <v>0.47889100000000007</v>
      </c>
      <c r="L382" s="23">
        <v>3.5990000000000006E-3</v>
      </c>
      <c r="M382" s="23">
        <v>1.0480000000000003E-3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1.0619970000000003</v>
      </c>
      <c r="G384" s="23">
        <v>2782.4191449999994</v>
      </c>
      <c r="H384" s="23">
        <v>246.91314699999995</v>
      </c>
      <c r="I384" s="23">
        <v>9.4973960000000019</v>
      </c>
      <c r="J384" s="23">
        <v>568.16573700000015</v>
      </c>
      <c r="K384" s="23">
        <v>169.58473299999997</v>
      </c>
      <c r="L384" s="23">
        <v>1.2743900000000001</v>
      </c>
      <c r="M384" s="23">
        <v>0.37169600000000003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49494.140536999985</v>
      </c>
      <c r="G392" s="17">
        <f t="shared" si="53"/>
        <v>458579.44734700001</v>
      </c>
      <c r="H392" s="17">
        <f t="shared" si="53"/>
        <v>12934.642948999999</v>
      </c>
      <c r="I392" s="17">
        <f t="shared" si="53"/>
        <v>2182.707848</v>
      </c>
      <c r="J392" s="17">
        <f t="shared" si="53"/>
        <v>28556.297027000001</v>
      </c>
      <c r="K392" s="17">
        <f t="shared" si="53"/>
        <v>23878.056323000004</v>
      </c>
      <c r="L392" s="17">
        <f t="shared" si="53"/>
        <v>623.63081299999999</v>
      </c>
      <c r="M392" s="17">
        <f t="shared" si="53"/>
        <v>52.213493000000014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4405.6493409999994</v>
      </c>
      <c r="G393" s="23">
        <v>6314.2419419999997</v>
      </c>
      <c r="H393" s="23">
        <v>1457.749646</v>
      </c>
      <c r="I393" s="23">
        <v>227.59957199999999</v>
      </c>
      <c r="J393" s="23">
        <v>3119.0542189999996</v>
      </c>
      <c r="K393" s="23">
        <v>2474.5954329999995</v>
      </c>
      <c r="L393" s="23">
        <v>65.028446000000002</v>
      </c>
      <c r="M393" s="23">
        <v>5.4237699999999993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544.02319699999998</v>
      </c>
      <c r="G394" s="23">
        <v>1493.0422010000002</v>
      </c>
      <c r="H394" s="23">
        <v>531.88363500000025</v>
      </c>
      <c r="I394" s="23">
        <v>82.065899000000016</v>
      </c>
      <c r="J394" s="23">
        <v>1206.7931129999999</v>
      </c>
      <c r="K394" s="23">
        <v>868.72615999999994</v>
      </c>
      <c r="L394" s="23">
        <v>23.44739899999999</v>
      </c>
      <c r="M394" s="23">
        <v>1.9040840000000003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44544.467998999986</v>
      </c>
      <c r="G395" s="23">
        <v>450772.16320399998</v>
      </c>
      <c r="H395" s="23">
        <v>10945.009667999999</v>
      </c>
      <c r="I395" s="23">
        <v>1873.0423769999998</v>
      </c>
      <c r="J395" s="23">
        <v>24230.449694999999</v>
      </c>
      <c r="K395" s="23">
        <v>20534.734730000004</v>
      </c>
      <c r="L395" s="23">
        <v>535.15496800000005</v>
      </c>
      <c r="M395" s="23">
        <v>44.885639000000012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2116.4222880689586</v>
      </c>
      <c r="G397" s="17">
        <f t="shared" si="54"/>
        <v>38412.914117483233</v>
      </c>
      <c r="H397" s="17">
        <f t="shared" si="54"/>
        <v>862.23363815488619</v>
      </c>
      <c r="I397" s="17">
        <f t="shared" si="54"/>
        <v>58.352058644890171</v>
      </c>
      <c r="J397" s="17">
        <f t="shared" si="54"/>
        <v>10152.907637622342</v>
      </c>
      <c r="K397" s="17">
        <f t="shared" si="54"/>
        <v>7939.6318490754675</v>
      </c>
      <c r="L397" s="17">
        <f t="shared" si="54"/>
        <v>215.76616959095134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86.484691543137174</v>
      </c>
      <c r="G398" s="23">
        <v>1347.425291740487</v>
      </c>
      <c r="H398" s="23">
        <v>105.4490984418312</v>
      </c>
      <c r="I398" s="23">
        <v>22.033010867669283</v>
      </c>
      <c r="J398" s="23">
        <v>1145.2824822439518</v>
      </c>
      <c r="K398" s="23">
        <v>324.2846459021722</v>
      </c>
      <c r="L398" s="23">
        <v>8.8132043473383366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141.65141960728403</v>
      </c>
      <c r="G399" s="23">
        <v>2458.4191048836601</v>
      </c>
      <c r="H399" s="23">
        <v>182.92914266201677</v>
      </c>
      <c r="I399" s="23">
        <v>36.319047777220888</v>
      </c>
      <c r="J399" s="23">
        <v>1514.2763059930733</v>
      </c>
      <c r="K399" s="23">
        <v>534.60036131402615</v>
      </c>
      <c r="L399" s="23">
        <v>14.527619110728503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317.83425635220573</v>
      </c>
      <c r="G400" s="23">
        <v>5596.2847305604055</v>
      </c>
      <c r="H400" s="23">
        <v>169.50889551490991</v>
      </c>
      <c r="I400" s="23">
        <v>0</v>
      </c>
      <c r="J400" s="23">
        <v>3704.0436268759945</v>
      </c>
      <c r="K400" s="23">
        <v>1191.5849892986475</v>
      </c>
      <c r="L400" s="23">
        <v>32.388824044605009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1570.4519205663316</v>
      </c>
      <c r="G401" s="23">
        <v>29010.784990298678</v>
      </c>
      <c r="H401" s="23">
        <v>404.3465015361283</v>
      </c>
      <c r="I401" s="23">
        <v>0</v>
      </c>
      <c r="J401" s="23">
        <v>3789.305222509322</v>
      </c>
      <c r="K401" s="23">
        <v>5889.1618525606218</v>
      </c>
      <c r="L401" s="23">
        <v>160.03652208827947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53.915917</v>
      </c>
      <c r="G403" s="17">
        <v>35190.379153999995</v>
      </c>
      <c r="H403" s="17">
        <v>3291.3909079999999</v>
      </c>
      <c r="I403" s="17">
        <v>80.66999100000001</v>
      </c>
      <c r="J403" s="17">
        <v>19114.189908</v>
      </c>
      <c r="K403" s="17">
        <v>8518.715361999999</v>
      </c>
      <c r="L403" s="17">
        <v>373.74553299999991</v>
      </c>
      <c r="M403" s="17">
        <v>21.566370000000003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10.614437999999998</v>
      </c>
      <c r="G405" s="17">
        <v>121.26148799999997</v>
      </c>
      <c r="H405" s="17">
        <v>586.92234900000005</v>
      </c>
      <c r="I405" s="17">
        <v>43.691798000000013</v>
      </c>
      <c r="J405" s="17">
        <v>3668.1036210000002</v>
      </c>
      <c r="K405" s="17">
        <v>86.478265000000064</v>
      </c>
      <c r="L405" s="17">
        <v>3.1903219999999997</v>
      </c>
      <c r="M405" s="17">
        <v>0.19811000000000004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12.519977999999998</v>
      </c>
      <c r="G407" s="17">
        <v>7094.4833000000026</v>
      </c>
      <c r="H407" s="17">
        <v>667.3358529999997</v>
      </c>
      <c r="I407" s="17">
        <v>16.312587000000001</v>
      </c>
      <c r="J407" s="17">
        <v>4246.0930669999998</v>
      </c>
      <c r="K407" s="17">
        <v>1978.1588049999996</v>
      </c>
      <c r="L407" s="17">
        <v>85.42761999999999</v>
      </c>
      <c r="M407" s="17">
        <v>5.0079940000000001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64.000000999999997</v>
      </c>
      <c r="G411" s="17">
        <v>88.480000999999987</v>
      </c>
      <c r="H411" s="17">
        <v>7273.2480020000003</v>
      </c>
      <c r="I411" s="17">
        <v>547.45599799999991</v>
      </c>
      <c r="J411" s="17">
        <v>19865.375999999989</v>
      </c>
      <c r="K411" s="17">
        <v>102.304001</v>
      </c>
      <c r="L411" s="17">
        <v>0.54399599999999981</v>
      </c>
      <c r="M411" s="17">
        <v>9.6003999999999992E-2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51944.367193068938</v>
      </c>
      <c r="G413" s="27">
        <f t="shared" ref="G413:P413" si="55">SUM(G411,G409,G407,G405,G403,G397,G392,G386,G381,G379)</f>
        <v>546763.79686548328</v>
      </c>
      <c r="H413" s="27">
        <f t="shared" si="55"/>
        <v>25974.221367154885</v>
      </c>
      <c r="I413" s="27">
        <f t="shared" si="55"/>
        <v>2955.5278856448899</v>
      </c>
      <c r="J413" s="27">
        <f t="shared" si="55"/>
        <v>87079.939918622345</v>
      </c>
      <c r="K413" s="27">
        <f t="shared" si="55"/>
        <v>43189.954380075476</v>
      </c>
      <c r="L413" s="27">
        <f t="shared" si="55"/>
        <v>1318.5351885909511</v>
      </c>
      <c r="M413" s="27">
        <f t="shared" si="55"/>
        <v>80.685819000000009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3285.3157585093177</v>
      </c>
      <c r="G418" s="17">
        <f t="shared" ref="G418:P418" si="57">SUM(G419:G427)</f>
        <v>5126.0908869576097</v>
      </c>
      <c r="H418" s="17">
        <f t="shared" si="57"/>
        <v>3245.5834865505008</v>
      </c>
      <c r="I418" s="17">
        <f t="shared" si="57"/>
        <v>26.57248141194524</v>
      </c>
      <c r="J418" s="17">
        <f t="shared" si="57"/>
        <v>1759.3009645018001</v>
      </c>
      <c r="K418" s="17">
        <f t="shared" si="57"/>
        <v>2134.1453121393247</v>
      </c>
      <c r="L418" s="17">
        <f t="shared" si="57"/>
        <v>155.38969945699566</v>
      </c>
      <c r="M418" s="17">
        <f t="shared" si="57"/>
        <v>19.961361305000004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130.73706375362588</v>
      </c>
      <c r="G419" s="23">
        <v>1596.8269621505965</v>
      </c>
      <c r="H419" s="23">
        <v>14.311062697024568</v>
      </c>
      <c r="I419" s="23">
        <v>1.3484271676918906</v>
      </c>
      <c r="J419" s="23">
        <v>177.01551125088551</v>
      </c>
      <c r="K419" s="23">
        <v>1427.7812279801005</v>
      </c>
      <c r="L419" s="23">
        <v>103.1847057937788</v>
      </c>
      <c r="M419" s="23">
        <v>19.961361305000004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1.8301785484487532</v>
      </c>
      <c r="G420" s="23">
        <v>319.01919767792151</v>
      </c>
      <c r="H420" s="23">
        <v>3071.3214944123556</v>
      </c>
      <c r="I420" s="23">
        <v>0.21854692079622479</v>
      </c>
      <c r="J420" s="23">
        <v>5.1856940901119435</v>
      </c>
      <c r="K420" s="23">
        <v>77.020231793730375</v>
      </c>
      <c r="L420" s="23">
        <v>3.4558449487891174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2574.7314160599999</v>
      </c>
      <c r="G421" s="23">
        <v>3090.5068844120001</v>
      </c>
      <c r="H421" s="23">
        <v>134.875304548</v>
      </c>
      <c r="I421" s="23"/>
      <c r="J421" s="23">
        <v>837.43301293600007</v>
      </c>
      <c r="K421" s="23">
        <v>338.03590229999998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440.93292924219179</v>
      </c>
      <c r="G422" s="23"/>
      <c r="H422" s="23"/>
      <c r="I422" s="23">
        <v>2.5102069069302666</v>
      </c>
      <c r="J422" s="23"/>
      <c r="K422" s="23">
        <v>288.16416156675047</v>
      </c>
      <c r="L422" s="23">
        <v>0.25102049100000001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137.06938</v>
      </c>
      <c r="G423" s="23">
        <v>118.14497599999999</v>
      </c>
      <c r="H423" s="23">
        <v>23.027653400000005</v>
      </c>
      <c r="I423" s="23">
        <v>4.5927491200000006</v>
      </c>
      <c r="J423" s="23">
        <v>732.49884599999996</v>
      </c>
      <c r="K423" s="23"/>
      <c r="L423" s="23">
        <v>48.463815000000004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1.4790905051324498E-2</v>
      </c>
      <c r="G424" s="23">
        <v>1.5928667170923632</v>
      </c>
      <c r="H424" s="23">
        <v>2.0479714931206083</v>
      </c>
      <c r="I424" s="23">
        <v>17.902551296526859</v>
      </c>
      <c r="J424" s="23">
        <v>7.1679002248024988</v>
      </c>
      <c r="K424" s="23">
        <v>3.1437884987434903</v>
      </c>
      <c r="L424" s="23">
        <v>3.4313223427707401E-2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36.219107000000001</v>
      </c>
      <c r="H429" s="17">
        <f t="shared" si="58"/>
        <v>3732.7611740000011</v>
      </c>
      <c r="I429" s="17">
        <f t="shared" si="58"/>
        <v>373276.11749900004</v>
      </c>
      <c r="J429" s="17">
        <f t="shared" si="58"/>
        <v>668.90975100000003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36.219107000000001</v>
      </c>
      <c r="H430" s="35">
        <v>3496.674355000001</v>
      </c>
      <c r="I430" s="35">
        <v>349667.43566400005</v>
      </c>
      <c r="J430" s="35">
        <v>668.90975100000003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236.08681899999999</v>
      </c>
      <c r="I431" s="23">
        <v>23608.681835000003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2230.7152720000004</v>
      </c>
      <c r="G434" s="17">
        <v>58585.627379000005</v>
      </c>
      <c r="H434" s="17">
        <v>11740.606688</v>
      </c>
      <c r="I434" s="17">
        <v>13636.879673000001</v>
      </c>
      <c r="J434" s="17">
        <v>738249.34861900017</v>
      </c>
      <c r="K434" s="17"/>
      <c r="L434" s="17">
        <v>1232.7649350000002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25.208939999999998</v>
      </c>
      <c r="G436" s="17">
        <f t="shared" si="59"/>
        <v>184.04760199999998</v>
      </c>
      <c r="H436" s="17">
        <f t="shared" si="59"/>
        <v>2.900142999999999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25.208939999999998</v>
      </c>
      <c r="G437" s="23">
        <v>184.04760199999998</v>
      </c>
      <c r="H437" s="23">
        <v>2.900142999999999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16.584810000000001</v>
      </c>
      <c r="H440" s="17">
        <f t="shared" si="60"/>
        <v>111.09616102408498</v>
      </c>
      <c r="I440" s="17">
        <f t="shared" si="60"/>
        <v>82271.985078547819</v>
      </c>
      <c r="J440" s="17">
        <f t="shared" si="60"/>
        <v>306.24803399999996</v>
      </c>
      <c r="K440" s="17">
        <f t="shared" si="60"/>
        <v>0</v>
      </c>
      <c r="L440" s="17">
        <f t="shared" si="60"/>
        <v>4278.0020599999998</v>
      </c>
      <c r="M440" s="17">
        <f t="shared" si="60"/>
        <v>3744.0058590000003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2.9799380000000002</v>
      </c>
      <c r="H441" s="23">
        <v>24.120197024085002</v>
      </c>
      <c r="I441" s="23">
        <v>46467.027094547826</v>
      </c>
      <c r="J441" s="23">
        <v>55.034727000000018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6.8552449999999991</v>
      </c>
      <c r="H442" s="23">
        <v>73.108447999999981</v>
      </c>
      <c r="I442" s="23">
        <v>22227.439334999999</v>
      </c>
      <c r="J442" s="23">
        <v>126.55834899999998</v>
      </c>
      <c r="K442" s="23"/>
      <c r="L442" s="23">
        <v>3530.3125399999999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13.867516</v>
      </c>
      <c r="I443" s="23">
        <v>20.107899000000003</v>
      </c>
      <c r="J443" s="23"/>
      <c r="K443" s="23"/>
      <c r="L443" s="23"/>
      <c r="M443" s="23">
        <v>1.6628589999999999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12461.491999999998</v>
      </c>
      <c r="J444" s="23"/>
      <c r="K444" s="23"/>
      <c r="L444" s="23">
        <v>747.68952000000002</v>
      </c>
      <c r="M444" s="23">
        <v>747.68952000000002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6.7496270000000012</v>
      </c>
      <c r="H445" s="23"/>
      <c r="I445" s="23">
        <v>1095.91875</v>
      </c>
      <c r="J445" s="23">
        <v>124.65495799999999</v>
      </c>
      <c r="K445" s="23"/>
      <c r="L445" s="23"/>
      <c r="M445" s="23">
        <v>358.11828100000002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2636.5351990000004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5541.2399705093176</v>
      </c>
      <c r="G449" s="27">
        <f t="shared" ref="G449:P449" si="61">SUM(G440,G436,G434,G429,G418)</f>
        <v>63948.56978495761</v>
      </c>
      <c r="H449" s="27">
        <f t="shared" si="61"/>
        <v>18832.947652574589</v>
      </c>
      <c r="I449" s="27">
        <f t="shared" si="61"/>
        <v>469211.55473195977</v>
      </c>
      <c r="J449" s="27">
        <f t="shared" si="61"/>
        <v>740983.80736850202</v>
      </c>
      <c r="K449" s="27">
        <f t="shared" si="61"/>
        <v>2134.1453121393247</v>
      </c>
      <c r="L449" s="27">
        <f t="shared" si="61"/>
        <v>5666.1566944569959</v>
      </c>
      <c r="M449" s="27">
        <f t="shared" si="61"/>
        <v>3763.9672203050004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76395.447788000005</v>
      </c>
      <c r="H454" s="17">
        <f t="shared" si="63"/>
        <v>38468.769805000004</v>
      </c>
      <c r="I454" s="17">
        <f t="shared" si="63"/>
        <v>16532.364640999996</v>
      </c>
      <c r="J454" s="17">
        <f t="shared" si="63"/>
        <v>0</v>
      </c>
      <c r="K454" s="17">
        <f t="shared" si="63"/>
        <v>607.44370800000002</v>
      </c>
      <c r="L454" s="17">
        <f t="shared" si="63"/>
        <v>21675.548096000002</v>
      </c>
      <c r="M454" s="17">
        <f t="shared" si="63"/>
        <v>253612.39394900005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14056.371302</v>
      </c>
      <c r="H455" s="23"/>
      <c r="I455" s="23"/>
      <c r="J455" s="23"/>
      <c r="K455" s="23">
        <v>189.93098300000003</v>
      </c>
      <c r="L455" s="23">
        <v>8400.3614210000014</v>
      </c>
      <c r="M455" s="23">
        <v>28629.776048000007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43469.54666900001</v>
      </c>
      <c r="H456" s="23">
        <v>27661.473597000004</v>
      </c>
      <c r="I456" s="23"/>
      <c r="J456" s="23"/>
      <c r="K456" s="23">
        <v>333.28907199999992</v>
      </c>
      <c r="L456" s="23">
        <v>9773.6397179999985</v>
      </c>
      <c r="M456" s="23">
        <v>177042.78412400003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746.53248399999995</v>
      </c>
      <c r="H457" s="23"/>
      <c r="I457" s="23">
        <v>16532.364640999996</v>
      </c>
      <c r="J457" s="23"/>
      <c r="K457" s="23">
        <v>10.698478999999997</v>
      </c>
      <c r="L457" s="23">
        <v>117.32744899999999</v>
      </c>
      <c r="M457" s="23">
        <v>798.30180299999984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2908.907213</v>
      </c>
      <c r="H458" s="23"/>
      <c r="I458" s="23"/>
      <c r="J458" s="23"/>
      <c r="K458" s="23">
        <v>36.887310000000006</v>
      </c>
      <c r="L458" s="23">
        <v>655.31620200000009</v>
      </c>
      <c r="M458" s="23">
        <v>5390.9501800000007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15214.090119999993</v>
      </c>
      <c r="H459" s="23">
        <v>10807.296208</v>
      </c>
      <c r="I459" s="23"/>
      <c r="J459" s="23"/>
      <c r="K459" s="23">
        <v>36.637863999999993</v>
      </c>
      <c r="L459" s="23">
        <v>2728.9033059999992</v>
      </c>
      <c r="M459" s="23">
        <v>41750.581794000012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136.95720399999999</v>
      </c>
      <c r="G470" s="17">
        <f t="shared" si="65"/>
        <v>630.00313200000016</v>
      </c>
      <c r="H470" s="17">
        <f t="shared" si="65"/>
        <v>136.95720399999999</v>
      </c>
      <c r="I470" s="17">
        <f t="shared" si="65"/>
        <v>739.56889599999988</v>
      </c>
      <c r="J470" s="17">
        <f t="shared" si="65"/>
        <v>18270.090858999996</v>
      </c>
      <c r="K470" s="17">
        <f t="shared" si="65"/>
        <v>0</v>
      </c>
      <c r="L470" s="17">
        <f t="shared" si="65"/>
        <v>19.174008000000004</v>
      </c>
      <c r="M470" s="17">
        <f t="shared" si="65"/>
        <v>657.39457600000003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136.95720399999999</v>
      </c>
      <c r="G475" s="23">
        <v>630.00313200000016</v>
      </c>
      <c r="H475" s="23">
        <v>136.95720399999999</v>
      </c>
      <c r="I475" s="23">
        <v>739.56889599999988</v>
      </c>
      <c r="J475" s="23">
        <v>18270.090858999996</v>
      </c>
      <c r="K475" s="23"/>
      <c r="L475" s="23">
        <v>19.174008000000004</v>
      </c>
      <c r="M475" s="23">
        <v>657.39457600000003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609811.14831999992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95246.991684999972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332728.51625999989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117915.70572900001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20328.757628000007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8934.2136650000011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340.06332499999991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24400.935713999996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4428.6317599999993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5487.3325540000014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298792.59118699993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36722.110363999993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15471.681988999997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187655.38366199998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35504.653173999992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9491.4252649999999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2464.0770340000004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1366.326028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2338.1861529999987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963.5772740000001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1696.6753799999999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4944.4419619999999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174.05290200000002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30.373294999999999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30.373294999999999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7098.4681029999983</v>
      </c>
      <c r="H520" s="17">
        <f t="shared" si="70"/>
        <v>72567.106248000011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6874.6032310000019</v>
      </c>
      <c r="M520" s="17">
        <f t="shared" si="70"/>
        <v>223997.32853899998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7098.4681029999983</v>
      </c>
      <c r="H524" s="23">
        <v>72567.106248000011</v>
      </c>
      <c r="I524" s="23"/>
      <c r="J524" s="23"/>
      <c r="K524" s="23"/>
      <c r="L524" s="23">
        <v>6874.6032310000019</v>
      </c>
      <c r="M524" s="23">
        <v>223997.32853899998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136.95720399999999</v>
      </c>
      <c r="G526" s="27">
        <f t="shared" ref="G526:P526" si="71">SUM(G520,G514,G497,G477,G470,G462,G454)</f>
        <v>84123.919023000009</v>
      </c>
      <c r="H526" s="27">
        <f t="shared" si="71"/>
        <v>111172.83325700002</v>
      </c>
      <c r="I526" s="27">
        <f t="shared" si="71"/>
        <v>925875.67304399994</v>
      </c>
      <c r="J526" s="27">
        <f t="shared" si="71"/>
        <v>18270.090858999996</v>
      </c>
      <c r="K526" s="27">
        <f t="shared" si="71"/>
        <v>637.817003</v>
      </c>
      <c r="L526" s="27">
        <f t="shared" si="71"/>
        <v>28569.325335000005</v>
      </c>
      <c r="M526" s="27">
        <f t="shared" si="71"/>
        <v>478267.11706399999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792.92032000000006</v>
      </c>
      <c r="G557" s="17">
        <f t="shared" si="75"/>
        <v>3979.6849300000017</v>
      </c>
      <c r="H557" s="17">
        <f t="shared" si="75"/>
        <v>10581.68592</v>
      </c>
      <c r="I557" s="17">
        <f t="shared" si="75"/>
        <v>2673.4940729999998</v>
      </c>
      <c r="J557" s="17">
        <f t="shared" si="75"/>
        <v>114804.80459</v>
      </c>
      <c r="K557" s="17">
        <f t="shared" si="75"/>
        <v>0</v>
      </c>
      <c r="L557" s="17">
        <f t="shared" si="75"/>
        <v>220.27205399999997</v>
      </c>
      <c r="M557" s="17">
        <f t="shared" si="75"/>
        <v>887.21780000000012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635.03543100000002</v>
      </c>
      <c r="G558" s="23">
        <v>3188.0033110000018</v>
      </c>
      <c r="H558" s="23">
        <v>8480.7226320000009</v>
      </c>
      <c r="I558" s="23">
        <v>2164.4830440000001</v>
      </c>
      <c r="J558" s="23">
        <v>92029.307682999992</v>
      </c>
      <c r="K558" s="23"/>
      <c r="L558" s="23">
        <v>180.32680699999997</v>
      </c>
      <c r="M558" s="23">
        <v>710.21841600000005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157.88488900000002</v>
      </c>
      <c r="G559" s="23">
        <v>791.68161899999996</v>
      </c>
      <c r="H559" s="23">
        <v>2100.9632879999999</v>
      </c>
      <c r="I559" s="23">
        <v>509.01102899999989</v>
      </c>
      <c r="J559" s="23">
        <v>22775.496907000008</v>
      </c>
      <c r="K559" s="23"/>
      <c r="L559" s="23">
        <v>39.945246999999981</v>
      </c>
      <c r="M559" s="23">
        <v>176.99938400000005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2044.3204310000003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2.6214956936458234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104.24536116853528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1937.4535741378193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792.92032000000006</v>
      </c>
      <c r="G653" s="27">
        <f t="shared" ref="G653:P653" si="87">SUM(G649,G651,G642,G635,G628,G612,G599,G595,G593,G588,G579,G568,G561,G557,G544,G531,G597)</f>
        <v>3979.6849300000017</v>
      </c>
      <c r="H653" s="27">
        <f t="shared" si="87"/>
        <v>10581.68592</v>
      </c>
      <c r="I653" s="27">
        <f t="shared" si="87"/>
        <v>2673.4940729999998</v>
      </c>
      <c r="J653" s="27">
        <f t="shared" si="87"/>
        <v>114804.80459</v>
      </c>
      <c r="K653" s="27">
        <f t="shared" si="87"/>
        <v>0</v>
      </c>
      <c r="L653" s="27">
        <f t="shared" si="87"/>
        <v>2264.5924850000001</v>
      </c>
      <c r="M653" s="27">
        <f t="shared" si="87"/>
        <v>887.21780000000012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2020&amp;CTOTAL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667.05026226547</v>
      </c>
      <c r="G4" s="17">
        <f t="shared" si="0"/>
        <v>877.21629095153639</v>
      </c>
      <c r="H4" s="17">
        <f t="shared" si="0"/>
        <v>2369.2356030766473</v>
      </c>
      <c r="I4" s="17">
        <f t="shared" si="0"/>
        <v>1332.5668117235145</v>
      </c>
      <c r="J4" s="17">
        <f t="shared" si="0"/>
        <v>1069.3862422733437</v>
      </c>
      <c r="K4" s="17">
        <f t="shared" si="0"/>
        <v>30189.837948100354</v>
      </c>
      <c r="L4" s="17">
        <f t="shared" si="0"/>
        <v>1285.1744633685928</v>
      </c>
      <c r="M4" s="17">
        <f t="shared" si="0"/>
        <v>896.37303489168426</v>
      </c>
      <c r="N4" s="19">
        <f t="shared" si="0"/>
        <v>2509.6836548336942</v>
      </c>
      <c r="O4" s="16">
        <f t="shared" si="0"/>
        <v>3100.645804042088</v>
      </c>
      <c r="P4" s="17">
        <f t="shared" si="0"/>
        <v>3984.3120379620882</v>
      </c>
      <c r="Q4" s="17">
        <f>SUM(Q5:Q9)</f>
        <v>5512.7099910070865</v>
      </c>
      <c r="R4" s="19">
        <f t="shared" si="0"/>
        <v>121.28776643745306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244.94913194300128</v>
      </c>
      <c r="G5" s="23">
        <v>34.816413511778066</v>
      </c>
      <c r="H5" s="23">
        <v>256.25362566080514</v>
      </c>
      <c r="I5" s="23">
        <v>490.1673744788414</v>
      </c>
      <c r="J5" s="23">
        <v>200.99756824720058</v>
      </c>
      <c r="K5" s="23">
        <v>676.63757744605039</v>
      </c>
      <c r="L5" s="23">
        <v>177.23635854777794</v>
      </c>
      <c r="M5" s="23">
        <v>53.94545551985658</v>
      </c>
      <c r="N5" s="24">
        <v>1460.1273450729236</v>
      </c>
      <c r="O5" s="22">
        <v>220.34431554</v>
      </c>
      <c r="P5" s="23">
        <v>316.12280622000009</v>
      </c>
      <c r="Q5" s="23">
        <v>365.98000000000008</v>
      </c>
      <c r="R5" s="24">
        <v>5.0469038499999996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188.23518500606087</v>
      </c>
      <c r="G6" s="23">
        <v>375.33667449468612</v>
      </c>
      <c r="H6" s="23">
        <v>945.26582943688686</v>
      </c>
      <c r="I6" s="23">
        <v>375.33667449468612</v>
      </c>
      <c r="J6" s="23">
        <v>377.99443584380435</v>
      </c>
      <c r="K6" s="23">
        <v>13165.386395477481</v>
      </c>
      <c r="L6" s="23">
        <v>500.73244668226255</v>
      </c>
      <c r="M6" s="23">
        <v>375.33667449468612</v>
      </c>
      <c r="N6" s="24">
        <v>582.48994449468614</v>
      </c>
      <c r="O6" s="22">
        <v>964.71379169999989</v>
      </c>
      <c r="P6" s="23">
        <v>1225.7703819999999</v>
      </c>
      <c r="Q6" s="23">
        <v>1734.6371390000002</v>
      </c>
      <c r="R6" s="24">
        <v>31.89338356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0.13088282744786719</v>
      </c>
      <c r="K7" s="23"/>
      <c r="L7" s="23"/>
      <c r="M7" s="23"/>
      <c r="N7" s="24"/>
      <c r="O7" s="22">
        <v>1347.562843827448</v>
      </c>
      <c r="P7" s="23">
        <v>1715.3563128274482</v>
      </c>
      <c r="Q7" s="23">
        <v>2448.6799568274469</v>
      </c>
      <c r="R7" s="24">
        <v>44.411815720646281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0.30358281720000002</v>
      </c>
      <c r="G8" s="23">
        <v>6.3246420249999996E-4</v>
      </c>
      <c r="H8" s="23">
        <v>1.9226911756000001E-3</v>
      </c>
      <c r="I8" s="23">
        <v>1.9226911756E-4</v>
      </c>
      <c r="J8" s="23">
        <v>28.910338183771792</v>
      </c>
      <c r="K8" s="23">
        <v>1.2902269731000001E-3</v>
      </c>
      <c r="L8" s="23">
        <v>3.7947852150000002E-3</v>
      </c>
      <c r="M8" s="23">
        <v>2.8334396272E-2</v>
      </c>
      <c r="N8" s="24">
        <v>3.7947852150000002E-3</v>
      </c>
      <c r="O8" s="22">
        <v>131.56203433474099</v>
      </c>
      <c r="P8" s="23">
        <v>131.56203433474099</v>
      </c>
      <c r="Q8" s="23">
        <v>131.86209066974098</v>
      </c>
      <c r="R8" s="24">
        <v>13.970856737622633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233.56236249920789</v>
      </c>
      <c r="G9" s="23">
        <v>467.06257048086962</v>
      </c>
      <c r="H9" s="23">
        <v>1167.7142252877795</v>
      </c>
      <c r="I9" s="23">
        <v>467.06257048086962</v>
      </c>
      <c r="J9" s="23">
        <v>461.35301717111906</v>
      </c>
      <c r="K9" s="23">
        <v>16347.812684949849</v>
      </c>
      <c r="L9" s="23">
        <v>607.20186335333733</v>
      </c>
      <c r="M9" s="23">
        <v>467.06257048086962</v>
      </c>
      <c r="N9" s="24">
        <v>467.06257048086962</v>
      </c>
      <c r="O9" s="22">
        <v>436.46281863989924</v>
      </c>
      <c r="P9" s="23">
        <v>595.50050257989915</v>
      </c>
      <c r="Q9" s="23">
        <v>831.55080450989908</v>
      </c>
      <c r="R9" s="24">
        <v>25.964806569184166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0.26775900000000002</v>
      </c>
      <c r="G11" s="17">
        <f t="shared" si="1"/>
        <v>10.201099999999999</v>
      </c>
      <c r="H11" s="17">
        <f t="shared" si="1"/>
        <v>18.214078999999998</v>
      </c>
      <c r="I11" s="17">
        <f t="shared" si="1"/>
        <v>4.7325169999999996</v>
      </c>
      <c r="J11" s="17">
        <f t="shared" si="1"/>
        <v>0.53199700000000005</v>
      </c>
      <c r="K11" s="17">
        <f t="shared" si="1"/>
        <v>3.271522</v>
      </c>
      <c r="L11" s="17">
        <f t="shared" si="1"/>
        <v>21.267595999999998</v>
      </c>
      <c r="M11" s="17">
        <f t="shared" si="1"/>
        <v>0.40234900000000001</v>
      </c>
      <c r="N11" s="19">
        <f t="shared" si="1"/>
        <v>401.70063800000003</v>
      </c>
      <c r="O11" s="16">
        <f t="shared" si="1"/>
        <v>43.372934000000008</v>
      </c>
      <c r="P11" s="17">
        <f t="shared" si="1"/>
        <v>55.140222000000001</v>
      </c>
      <c r="Q11" s="17">
        <f>SUM(Q12:Q16)</f>
        <v>78.674793999999991</v>
      </c>
      <c r="R11" s="19">
        <f t="shared" si="1"/>
        <v>1.4426860000000001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0.26775900000000002</v>
      </c>
      <c r="G14" s="23">
        <v>10.201099999999999</v>
      </c>
      <c r="H14" s="23">
        <v>18.214078999999998</v>
      </c>
      <c r="I14" s="23">
        <v>4.7325169999999996</v>
      </c>
      <c r="J14" s="23">
        <v>0.53199700000000005</v>
      </c>
      <c r="K14" s="23">
        <v>3.271522</v>
      </c>
      <c r="L14" s="23">
        <v>21.267595999999998</v>
      </c>
      <c r="M14" s="23">
        <v>0.40234900000000001</v>
      </c>
      <c r="N14" s="24">
        <v>401.70063800000003</v>
      </c>
      <c r="O14" s="22">
        <v>43.372934000000008</v>
      </c>
      <c r="P14" s="23">
        <v>55.140222000000001</v>
      </c>
      <c r="Q14" s="23">
        <v>78.674793999999991</v>
      </c>
      <c r="R14" s="24">
        <v>1.4426860000000001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48.07385827426981</v>
      </c>
      <c r="G18" s="17">
        <f t="shared" si="2"/>
        <v>231.71002112386526</v>
      </c>
      <c r="H18" s="17">
        <f t="shared" si="2"/>
        <v>717.81202393658566</v>
      </c>
      <c r="I18" s="17">
        <f t="shared" si="2"/>
        <v>358.04494414272176</v>
      </c>
      <c r="J18" s="17">
        <f t="shared" si="2"/>
        <v>45.366022502429111</v>
      </c>
      <c r="K18" s="17">
        <f t="shared" si="2"/>
        <v>1523.2928568168993</v>
      </c>
      <c r="L18" s="17">
        <f t="shared" si="2"/>
        <v>174.8887709702162</v>
      </c>
      <c r="M18" s="17">
        <f t="shared" si="2"/>
        <v>168.52918273138749</v>
      </c>
      <c r="N18" s="19">
        <f t="shared" si="2"/>
        <v>1834.8639476443341</v>
      </c>
      <c r="O18" s="16">
        <f t="shared" si="2"/>
        <v>163.02253526145552</v>
      </c>
      <c r="P18" s="17">
        <f t="shared" si="2"/>
        <v>166.86309142317532</v>
      </c>
      <c r="Q18" s="17">
        <f>SUM(Q19:Q24)</f>
        <v>172.80026571334184</v>
      </c>
      <c r="R18" s="19">
        <f t="shared" si="2"/>
        <v>25.269372109745763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0.28464070741800118</v>
      </c>
      <c r="G19" s="23">
        <v>1.7356458175243865</v>
      </c>
      <c r="H19" s="23">
        <v>5.3187093106305481</v>
      </c>
      <c r="I19" s="23">
        <v>2.6225469866316544</v>
      </c>
      <c r="J19" s="23">
        <v>0.2949659890729272</v>
      </c>
      <c r="K19" s="23">
        <v>6.9920989094030634</v>
      </c>
      <c r="L19" s="23">
        <v>1.281542625665127</v>
      </c>
      <c r="M19" s="23">
        <v>1.2382145167493177</v>
      </c>
      <c r="N19" s="24">
        <v>13.532907187631816</v>
      </c>
      <c r="O19" s="22">
        <v>0.71809673883427616</v>
      </c>
      <c r="P19" s="23">
        <v>0.72707873681027335</v>
      </c>
      <c r="Q19" s="23">
        <v>0.7345637351236044</v>
      </c>
      <c r="R19" s="24">
        <v>0.1274284167859332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4.0551654713260827</v>
      </c>
      <c r="G20" s="23">
        <v>17.609255518082989</v>
      </c>
      <c r="H20" s="23">
        <v>56.893707599111778</v>
      </c>
      <c r="I20" s="23">
        <v>29.265901655708422</v>
      </c>
      <c r="J20" s="23">
        <v>3.1596387121886691</v>
      </c>
      <c r="K20" s="23">
        <v>273.42731513472995</v>
      </c>
      <c r="L20" s="23">
        <v>13.982948533271514</v>
      </c>
      <c r="M20" s="23">
        <v>12.906011851380773</v>
      </c>
      <c r="N20" s="24">
        <v>147.82863275624831</v>
      </c>
      <c r="O20" s="22">
        <v>23.963859383647222</v>
      </c>
      <c r="P20" s="23">
        <v>25.045750213647224</v>
      </c>
      <c r="Q20" s="23">
        <v>27.209531893647224</v>
      </c>
      <c r="R20" s="24">
        <v>3.3429358929492303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2.3840558873288362</v>
      </c>
      <c r="G21" s="23">
        <v>7.6808972721153408</v>
      </c>
      <c r="H21" s="23">
        <v>24.702621110717399</v>
      </c>
      <c r="I21" s="23">
        <v>13.574474203752864</v>
      </c>
      <c r="J21" s="23">
        <v>1.6480203915828018</v>
      </c>
      <c r="K21" s="23">
        <v>165.3178684531332</v>
      </c>
      <c r="L21" s="23">
        <v>7.1973991157277659</v>
      </c>
      <c r="M21" s="23">
        <v>7.3524157114810436</v>
      </c>
      <c r="N21" s="24">
        <v>64.4389755731261</v>
      </c>
      <c r="O21" s="22">
        <v>3.2018357070558445</v>
      </c>
      <c r="P21" s="23">
        <v>4.9850406007996702</v>
      </c>
      <c r="Q21" s="23">
        <v>6.8179913266528747</v>
      </c>
      <c r="R21" s="24">
        <v>0.41354257081948487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6.0223882103999991</v>
      </c>
      <c r="G22" s="23">
        <v>1.2546642104999998E-2</v>
      </c>
      <c r="H22" s="23">
        <v>3.8141791999199995E-2</v>
      </c>
      <c r="I22" s="23">
        <v>3.8141791999199998E-3</v>
      </c>
      <c r="J22" s="23">
        <v>5.0186568419999995</v>
      </c>
      <c r="K22" s="23">
        <v>2.5595149894200003E-2</v>
      </c>
      <c r="L22" s="23">
        <v>7.5279852629999991E-2</v>
      </c>
      <c r="M22" s="23">
        <v>0.56208956630399998</v>
      </c>
      <c r="N22" s="24">
        <v>7.5279852629999991E-2</v>
      </c>
      <c r="O22" s="22">
        <v>19.047967249999999</v>
      </c>
      <c r="P22" s="23">
        <v>19.047967249999999</v>
      </c>
      <c r="Q22" s="23">
        <v>19.047967254999996</v>
      </c>
      <c r="R22" s="24">
        <v>1.3817663550000001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35.327607997796889</v>
      </c>
      <c r="G24" s="23">
        <v>204.67167587403753</v>
      </c>
      <c r="H24" s="23">
        <v>630.85884412412679</v>
      </c>
      <c r="I24" s="23">
        <v>312.57820711742892</v>
      </c>
      <c r="J24" s="23">
        <v>35.244740567584714</v>
      </c>
      <c r="K24" s="23">
        <v>1077.5299791697389</v>
      </c>
      <c r="L24" s="23">
        <v>152.35160084292178</v>
      </c>
      <c r="M24" s="23">
        <v>146.47045108547235</v>
      </c>
      <c r="N24" s="24">
        <v>1608.9881522746978</v>
      </c>
      <c r="O24" s="22">
        <v>116.09077618191817</v>
      </c>
      <c r="P24" s="23">
        <v>117.05725462191816</v>
      </c>
      <c r="Q24" s="23">
        <v>118.99021150291816</v>
      </c>
      <c r="R24" s="24">
        <v>20.003698874191116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0.84577413999999995</v>
      </c>
      <c r="G26" s="17">
        <f t="shared" si="3"/>
        <v>4.1959969999999999E-2</v>
      </c>
      <c r="H26" s="17">
        <f t="shared" si="3"/>
        <v>5.8353094700000003</v>
      </c>
      <c r="I26" s="17">
        <f t="shared" si="3"/>
        <v>2.1505994199999998</v>
      </c>
      <c r="J26" s="17">
        <f t="shared" si="3"/>
        <v>0.65762299999999996</v>
      </c>
      <c r="K26" s="17">
        <f t="shared" si="3"/>
        <v>2.2735510400000001</v>
      </c>
      <c r="L26" s="17">
        <f t="shared" si="3"/>
        <v>4.5308442700000002</v>
      </c>
      <c r="M26" s="17">
        <f t="shared" si="3"/>
        <v>0.74559639</v>
      </c>
      <c r="N26" s="19">
        <f t="shared" si="3"/>
        <v>12.01610213</v>
      </c>
      <c r="O26" s="16">
        <f t="shared" si="3"/>
        <v>496.42026100000004</v>
      </c>
      <c r="P26" s="17">
        <f t="shared" si="3"/>
        <v>783.8538886</v>
      </c>
      <c r="Q26" s="17">
        <f>SUM(Q27:Q33)</f>
        <v>806.85267680000004</v>
      </c>
      <c r="R26" s="19">
        <f t="shared" si="3"/>
        <v>237.93505123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>
        <v>0.21481799999999998</v>
      </c>
      <c r="P29" s="23">
        <v>0.21481799999999998</v>
      </c>
      <c r="Q29" s="23">
        <v>0.21481799999999998</v>
      </c>
      <c r="R29" s="24">
        <v>1.1601E-2</v>
      </c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2.4577000000000002E-2</v>
      </c>
      <c r="K31" s="23"/>
      <c r="L31" s="23"/>
      <c r="M31" s="23"/>
      <c r="N31" s="24"/>
      <c r="O31" s="22">
        <v>0.49154399999999998</v>
      </c>
      <c r="P31" s="23">
        <v>0.49154399999999998</v>
      </c>
      <c r="Q31" s="23">
        <v>0.49154399999999998</v>
      </c>
      <c r="R31" s="24">
        <v>1.2289E-2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0.84577413999999995</v>
      </c>
      <c r="G32" s="23">
        <v>4.1959969999999999E-2</v>
      </c>
      <c r="H32" s="23">
        <v>5.8353094700000003</v>
      </c>
      <c r="I32" s="23">
        <v>2.1505994199999998</v>
      </c>
      <c r="J32" s="23">
        <v>0.633046</v>
      </c>
      <c r="K32" s="23">
        <v>2.2735510400000001</v>
      </c>
      <c r="L32" s="23">
        <v>4.5308442700000002</v>
      </c>
      <c r="M32" s="23">
        <v>0.74559639</v>
      </c>
      <c r="N32" s="24">
        <v>12.01610213</v>
      </c>
      <c r="O32" s="22">
        <v>495.71389900000003</v>
      </c>
      <c r="P32" s="23">
        <v>783.14752659999999</v>
      </c>
      <c r="Q32" s="23">
        <v>806.14631480000003</v>
      </c>
      <c r="R32" s="24">
        <v>237.91116123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1.142670831775854</v>
      </c>
      <c r="G35" s="17">
        <f t="shared" si="4"/>
        <v>8.8233202652703013E-3</v>
      </c>
      <c r="H35" s="17">
        <f t="shared" si="4"/>
        <v>0.12140243449578927</v>
      </c>
      <c r="I35" s="17">
        <f t="shared" si="4"/>
        <v>5.3326685730815809E-2</v>
      </c>
      <c r="J35" s="17">
        <f t="shared" si="4"/>
        <v>1.0655925453608877</v>
      </c>
      <c r="K35" s="17">
        <f t="shared" si="4"/>
        <v>9.7514159425625982E-2</v>
      </c>
      <c r="L35" s="17">
        <f t="shared" si="4"/>
        <v>0.10373864586297238</v>
      </c>
      <c r="M35" s="17">
        <f t="shared" si="4"/>
        <v>0.4885773788021151</v>
      </c>
      <c r="N35" s="19">
        <f t="shared" si="4"/>
        <v>11.97337955155893</v>
      </c>
      <c r="O35" s="16">
        <f t="shared" si="4"/>
        <v>2.7486730909070669</v>
      </c>
      <c r="P35" s="17">
        <f t="shared" si="4"/>
        <v>2.7486730909070669</v>
      </c>
      <c r="Q35" s="17">
        <f>SUM(Q36:Q41)</f>
        <v>2.7486730909070669</v>
      </c>
      <c r="R35" s="19">
        <f t="shared" si="4"/>
        <v>0.57634026238537095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0.48793513834855956</v>
      </c>
      <c r="G38" s="23">
        <v>1.0167502903903E-3</v>
      </c>
      <c r="H38" s="23">
        <v>3.0907608788984997E-3</v>
      </c>
      <c r="I38" s="23">
        <v>3.0287608824499989E-4</v>
      </c>
      <c r="J38" s="23">
        <v>0.40661111529941812</v>
      </c>
      <c r="K38" s="23">
        <v>2.0790105899173004E-3</v>
      </c>
      <c r="L38" s="23">
        <v>6.0995017190439982E-3</v>
      </c>
      <c r="M38" s="23">
        <v>4.4726012686787088E-2</v>
      </c>
      <c r="N38" s="24">
        <v>6.0995017190439982E-3</v>
      </c>
      <c r="O38" s="22">
        <v>0.81322823055485816</v>
      </c>
      <c r="P38" s="23">
        <v>0.81322823055485816</v>
      </c>
      <c r="Q38" s="23">
        <v>0.81322823055485816</v>
      </c>
      <c r="R38" s="24">
        <v>4.39108124581516E-2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0.35221693960000006</v>
      </c>
      <c r="G39" s="23">
        <v>7.3248945749999992E-4</v>
      </c>
      <c r="H39" s="23">
        <v>2.2306479507999996E-3</v>
      </c>
      <c r="I39" s="23">
        <v>2.2536479507999992E-4</v>
      </c>
      <c r="J39" s="23">
        <v>0.29350778299999997</v>
      </c>
      <c r="K39" s="23">
        <v>1.4941584933000004E-3</v>
      </c>
      <c r="L39" s="23">
        <v>4.404936745E-3</v>
      </c>
      <c r="M39" s="23">
        <v>3.2287536130000009E-2</v>
      </c>
      <c r="N39" s="24">
        <v>4.404936745E-3</v>
      </c>
      <c r="O39" s="22">
        <v>0.58702656600000003</v>
      </c>
      <c r="P39" s="23">
        <v>0.58702656600000003</v>
      </c>
      <c r="Q39" s="23">
        <v>0.58702656600000003</v>
      </c>
      <c r="R39" s="24">
        <v>1.4677789149999999E-2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9.7431573879861788E-2</v>
      </c>
      <c r="G40" s="23">
        <v>6.4285396196956E-3</v>
      </c>
      <c r="H40" s="23">
        <v>0.11024868763766457</v>
      </c>
      <c r="I40" s="23">
        <v>4.5856348816931604E-2</v>
      </c>
      <c r="J40" s="23">
        <v>0.19320605022105825</v>
      </c>
      <c r="K40" s="23">
        <v>9.2854033222724286E-2</v>
      </c>
      <c r="L40" s="23">
        <v>8.7281042010617274E-2</v>
      </c>
      <c r="M40" s="23">
        <v>0.38788627924115049</v>
      </c>
      <c r="N40" s="24">
        <v>10.642265590868801</v>
      </c>
      <c r="O40" s="22">
        <v>0.8952322389123144</v>
      </c>
      <c r="P40" s="23">
        <v>0.8952322389123144</v>
      </c>
      <c r="Q40" s="23">
        <v>0.8952322389123144</v>
      </c>
      <c r="R40" s="24">
        <v>0.4206330205073941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0.20508717994743264</v>
      </c>
      <c r="G41" s="23">
        <v>6.4554089768440002E-4</v>
      </c>
      <c r="H41" s="23">
        <v>5.8323380284262E-3</v>
      </c>
      <c r="I41" s="23">
        <v>6.9420960305592002E-3</v>
      </c>
      <c r="J41" s="23">
        <v>0.17226759684041137</v>
      </c>
      <c r="K41" s="23">
        <v>1.0869571196844001E-3</v>
      </c>
      <c r="L41" s="23">
        <v>5.9531653883111001E-3</v>
      </c>
      <c r="M41" s="23">
        <v>2.3677550744177496E-2</v>
      </c>
      <c r="N41" s="24">
        <v>1.3206095222260836</v>
      </c>
      <c r="O41" s="22">
        <v>0.45318605543989404</v>
      </c>
      <c r="P41" s="23">
        <v>0.45318605543989404</v>
      </c>
      <c r="Q41" s="23">
        <v>0.45318605543989404</v>
      </c>
      <c r="R41" s="24">
        <v>9.7118640269825238E-2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717.38032451151571</v>
      </c>
      <c r="G43" s="27">
        <f t="shared" si="5"/>
        <v>1119.1781953656669</v>
      </c>
      <c r="H43" s="27">
        <f t="shared" si="5"/>
        <v>3111.2184179177289</v>
      </c>
      <c r="I43" s="27">
        <f t="shared" si="5"/>
        <v>1697.5481989719672</v>
      </c>
      <c r="J43" s="27">
        <f t="shared" si="5"/>
        <v>1117.0074773211336</v>
      </c>
      <c r="K43" s="27">
        <f t="shared" si="5"/>
        <v>31718.77339211668</v>
      </c>
      <c r="L43" s="27">
        <f t="shared" si="5"/>
        <v>1485.9654132546721</v>
      </c>
      <c r="M43" s="27">
        <f t="shared" si="5"/>
        <v>1066.5387403918739</v>
      </c>
      <c r="N43" s="28">
        <f t="shared" si="5"/>
        <v>4770.2377221595871</v>
      </c>
      <c r="O43" s="26">
        <f t="shared" si="5"/>
        <v>3806.2102073944507</v>
      </c>
      <c r="P43" s="27">
        <f t="shared" si="5"/>
        <v>4992.9179130761704</v>
      </c>
      <c r="Q43" s="27">
        <f t="shared" si="5"/>
        <v>6573.7864006113359</v>
      </c>
      <c r="R43" s="28">
        <f t="shared" si="5"/>
        <v>386.51121603958416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65.544650999999988</v>
      </c>
      <c r="G48" s="17">
        <f t="shared" si="7"/>
        <v>72.58278599999997</v>
      </c>
      <c r="H48" s="17">
        <f t="shared" si="7"/>
        <v>915.1194760000003</v>
      </c>
      <c r="I48" s="17">
        <f t="shared" si="7"/>
        <v>177.46095799999995</v>
      </c>
      <c r="J48" s="17">
        <f t="shared" si="7"/>
        <v>50.127292040830575</v>
      </c>
      <c r="K48" s="17">
        <f t="shared" si="7"/>
        <v>7618.9113339999994</v>
      </c>
      <c r="L48" s="17">
        <f t="shared" si="7"/>
        <v>871.26995400000021</v>
      </c>
      <c r="M48" s="17">
        <f t="shared" si="7"/>
        <v>15.210058</v>
      </c>
      <c r="N48" s="19">
        <f t="shared" si="7"/>
        <v>3022.8246699999991</v>
      </c>
      <c r="O48" s="16">
        <f t="shared" si="7"/>
        <v>1893.5130453475845</v>
      </c>
      <c r="P48" s="17">
        <f t="shared" si="7"/>
        <v>2295.9012603475844</v>
      </c>
      <c r="Q48" s="17">
        <f>SUM(Q49:Q54)</f>
        <v>2709.3392583475847</v>
      </c>
      <c r="R48" s="19">
        <f t="shared" si="7"/>
        <v>195.13886826818404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64.592791999999989</v>
      </c>
      <c r="G51" s="23">
        <v>72.570866999999978</v>
      </c>
      <c r="H51" s="23">
        <v>914.93578700000035</v>
      </c>
      <c r="I51" s="23">
        <v>177.41674099999994</v>
      </c>
      <c r="J51" s="23">
        <v>48.974436999999995</v>
      </c>
      <c r="K51" s="23">
        <v>7618.7396509999999</v>
      </c>
      <c r="L51" s="23">
        <v>871.12256100000025</v>
      </c>
      <c r="M51" s="23">
        <v>14.462166</v>
      </c>
      <c r="N51" s="24">
        <v>3011.9806919999992</v>
      </c>
      <c r="O51" s="22">
        <v>1880.9547699999994</v>
      </c>
      <c r="P51" s="23">
        <v>2283.3429849999993</v>
      </c>
      <c r="Q51" s="23">
        <v>2696.7809829999997</v>
      </c>
      <c r="R51" s="24">
        <v>193.94193499999997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0.78274399999999988</v>
      </c>
      <c r="G52" s="23">
        <v>1.6559999999999997E-3</v>
      </c>
      <c r="H52" s="23">
        <v>1.1976000000000004E-2</v>
      </c>
      <c r="I52" s="23">
        <v>5.0530000000000011E-3</v>
      </c>
      <c r="J52" s="23">
        <v>0.65644399999999992</v>
      </c>
      <c r="K52" s="23">
        <v>3.4970000000000001E-3</v>
      </c>
      <c r="L52" s="23">
        <v>1.0213000000000005E-2</v>
      </c>
      <c r="M52" s="23">
        <v>7.1808000000000025E-2</v>
      </c>
      <c r="N52" s="24">
        <v>2.4550000000000002E-2</v>
      </c>
      <c r="O52" s="22">
        <v>1.6382300000000001</v>
      </c>
      <c r="P52" s="23">
        <v>1.6382300000000001</v>
      </c>
      <c r="Q52" s="23">
        <v>1.6382300000000001</v>
      </c>
      <c r="R52" s="24">
        <v>0.14441500000000002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0.16911499999999999</v>
      </c>
      <c r="G53" s="23">
        <v>1.0263E-2</v>
      </c>
      <c r="H53" s="23">
        <v>0.17171299999999998</v>
      </c>
      <c r="I53" s="23">
        <v>3.9164000000000011E-2</v>
      </c>
      <c r="J53" s="23">
        <v>0.49641104083057791</v>
      </c>
      <c r="K53" s="23">
        <v>0.168186</v>
      </c>
      <c r="L53" s="23">
        <v>0.13718000000000002</v>
      </c>
      <c r="M53" s="23">
        <v>0.67608399999999969</v>
      </c>
      <c r="N53" s="24">
        <v>10.819428</v>
      </c>
      <c r="O53" s="22">
        <v>10.920045347585013</v>
      </c>
      <c r="P53" s="23">
        <v>10.920045347585013</v>
      </c>
      <c r="Q53" s="23">
        <v>10.920045347585013</v>
      </c>
      <c r="R53" s="24">
        <v>1.0525182681840499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47.462479999999992</v>
      </c>
      <c r="G56" s="17">
        <f t="shared" si="8"/>
        <v>1001.8577580000001</v>
      </c>
      <c r="H56" s="17">
        <f t="shared" si="8"/>
        <v>1807.764741</v>
      </c>
      <c r="I56" s="17">
        <f t="shared" si="8"/>
        <v>536.08698200000003</v>
      </c>
      <c r="J56" s="17">
        <f t="shared" si="8"/>
        <v>82.305600999999996</v>
      </c>
      <c r="K56" s="17">
        <f t="shared" si="8"/>
        <v>198.99700300000001</v>
      </c>
      <c r="L56" s="17">
        <f t="shared" si="8"/>
        <v>2522.5358589999996</v>
      </c>
      <c r="M56" s="17">
        <f t="shared" si="8"/>
        <v>44.912386999999995</v>
      </c>
      <c r="N56" s="19">
        <f t="shared" si="8"/>
        <v>39895.304330999992</v>
      </c>
      <c r="O56" s="16">
        <f t="shared" si="8"/>
        <v>35523.244563000007</v>
      </c>
      <c r="P56" s="17">
        <f t="shared" si="8"/>
        <v>36460.48532800001</v>
      </c>
      <c r="Q56" s="17">
        <f>SUM(Q57:Q61)</f>
        <v>38335.157477999994</v>
      </c>
      <c r="R56" s="19">
        <f t="shared" si="8"/>
        <v>4238.134086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39.265813999999992</v>
      </c>
      <c r="G58" s="23">
        <v>441.03337500000009</v>
      </c>
      <c r="H58" s="23">
        <v>815.53701899999987</v>
      </c>
      <c r="I58" s="23">
        <v>277.24496499999998</v>
      </c>
      <c r="J58" s="23">
        <v>58.147023999999988</v>
      </c>
      <c r="K58" s="23">
        <v>112.71632800000002</v>
      </c>
      <c r="L58" s="23">
        <v>1357.7468099999996</v>
      </c>
      <c r="M58" s="23">
        <v>23.342231999999999</v>
      </c>
      <c r="N58" s="24">
        <v>17807.452560999995</v>
      </c>
      <c r="O58" s="22">
        <v>8448.2473679999985</v>
      </c>
      <c r="P58" s="23">
        <v>8666.3769580000007</v>
      </c>
      <c r="Q58" s="23">
        <v>9096.0308909999967</v>
      </c>
      <c r="R58" s="24">
        <v>1418.9197199999999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8.1966660000000005</v>
      </c>
      <c r="G61" s="23">
        <v>560.82438300000001</v>
      </c>
      <c r="H61" s="23">
        <v>992.22772200000009</v>
      </c>
      <c r="I61" s="23">
        <v>258.842017</v>
      </c>
      <c r="J61" s="23">
        <v>24.158577000000001</v>
      </c>
      <c r="K61" s="23">
        <v>86.280674999999988</v>
      </c>
      <c r="L61" s="23">
        <v>1164.7890489999997</v>
      </c>
      <c r="M61" s="23">
        <v>21.570155</v>
      </c>
      <c r="N61" s="24">
        <v>22087.851769999997</v>
      </c>
      <c r="O61" s="22">
        <v>27074.997195000011</v>
      </c>
      <c r="P61" s="23">
        <v>27794.108370000005</v>
      </c>
      <c r="Q61" s="23">
        <v>29239.126586999999</v>
      </c>
      <c r="R61" s="24">
        <v>2819.2143660000002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4.1309780000000007</v>
      </c>
      <c r="G63" s="17">
        <f t="shared" si="9"/>
        <v>37.068444</v>
      </c>
      <c r="H63" s="17">
        <f t="shared" si="9"/>
        <v>69.396691000000004</v>
      </c>
      <c r="I63" s="17">
        <f t="shared" si="9"/>
        <v>23.298837999999996</v>
      </c>
      <c r="J63" s="17">
        <f t="shared" si="9"/>
        <v>5.8089710000000014</v>
      </c>
      <c r="K63" s="17">
        <f t="shared" si="9"/>
        <v>13.923359</v>
      </c>
      <c r="L63" s="17">
        <f t="shared" si="9"/>
        <v>80.092579000000001</v>
      </c>
      <c r="M63" s="17">
        <f t="shared" si="9"/>
        <v>6.3110140000000019</v>
      </c>
      <c r="N63" s="19">
        <f t="shared" si="9"/>
        <v>2666.9539690000001</v>
      </c>
      <c r="O63" s="16">
        <f t="shared" si="9"/>
        <v>917.77832700000022</v>
      </c>
      <c r="P63" s="17">
        <f t="shared" si="9"/>
        <v>923.84813500000018</v>
      </c>
      <c r="Q63" s="17">
        <f>SUM(Q64:Q68)</f>
        <v>937.00292900000022</v>
      </c>
      <c r="R63" s="19">
        <f t="shared" si="9"/>
        <v>563.58718199999998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2.8733380000000008</v>
      </c>
      <c r="G65" s="23">
        <v>36.858837999999999</v>
      </c>
      <c r="H65" s="23">
        <v>65.204566999999997</v>
      </c>
      <c r="I65" s="23">
        <v>17.010651999999997</v>
      </c>
      <c r="J65" s="23">
        <v>3.5033040000000009</v>
      </c>
      <c r="K65" s="23">
        <v>13.713752999999999</v>
      </c>
      <c r="L65" s="23">
        <v>76.948481000000001</v>
      </c>
      <c r="M65" s="23">
        <v>1.6996749999999998</v>
      </c>
      <c r="N65" s="24">
        <v>1451.2375750000001</v>
      </c>
      <c r="O65" s="22">
        <v>288.95950400000009</v>
      </c>
      <c r="P65" s="23">
        <v>295.02931200000006</v>
      </c>
      <c r="Q65" s="23">
        <v>308.18410599999999</v>
      </c>
      <c r="R65" s="24">
        <v>73.108501999999987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1.2576399999999996</v>
      </c>
      <c r="G67" s="23">
        <v>0.20960599999999999</v>
      </c>
      <c r="H67" s="23">
        <v>4.1921239999999997</v>
      </c>
      <c r="I67" s="23">
        <v>6.2881859999999996</v>
      </c>
      <c r="J67" s="23">
        <v>2.3056670000000006</v>
      </c>
      <c r="K67" s="23">
        <v>0.20960599999999999</v>
      </c>
      <c r="L67" s="23">
        <v>3.1440979999999992</v>
      </c>
      <c r="M67" s="23">
        <v>4.6113390000000019</v>
      </c>
      <c r="N67" s="24">
        <v>1215.716394</v>
      </c>
      <c r="O67" s="22">
        <v>628.81882300000018</v>
      </c>
      <c r="P67" s="23">
        <v>628.81882300000018</v>
      </c>
      <c r="Q67" s="23">
        <v>628.81882300000018</v>
      </c>
      <c r="R67" s="24">
        <v>490.47867999999994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117.13810899999999</v>
      </c>
      <c r="G70" s="27">
        <f t="shared" si="10"/>
        <v>1111.508988</v>
      </c>
      <c r="H70" s="27">
        <f t="shared" si="10"/>
        <v>2792.2809080000002</v>
      </c>
      <c r="I70" s="27">
        <f t="shared" si="10"/>
        <v>736.84677800000009</v>
      </c>
      <c r="J70" s="27">
        <f t="shared" si="10"/>
        <v>138.24186404083056</v>
      </c>
      <c r="K70" s="27">
        <f t="shared" si="10"/>
        <v>7831.8316959999993</v>
      </c>
      <c r="L70" s="27">
        <f t="shared" si="10"/>
        <v>3473.8983920000001</v>
      </c>
      <c r="M70" s="27">
        <f t="shared" si="10"/>
        <v>66.433458999999999</v>
      </c>
      <c r="N70" s="28">
        <f t="shared" si="10"/>
        <v>45585.082969999996</v>
      </c>
      <c r="O70" s="26">
        <f t="shared" si="10"/>
        <v>38334.535935347594</v>
      </c>
      <c r="P70" s="27">
        <f t="shared" si="10"/>
        <v>39680.234723347596</v>
      </c>
      <c r="Q70" s="27">
        <f t="shared" si="10"/>
        <v>41981.499665347583</v>
      </c>
      <c r="R70" s="28">
        <f t="shared" si="10"/>
        <v>4996.8601362681839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425.31277589855836</v>
      </c>
      <c r="G75" s="17">
        <f t="shared" si="12"/>
        <v>713.03459419799117</v>
      </c>
      <c r="H75" s="17">
        <f t="shared" si="12"/>
        <v>1963.2975198306056</v>
      </c>
      <c r="I75" s="17">
        <f t="shared" si="12"/>
        <v>1125.5218929625389</v>
      </c>
      <c r="J75" s="17">
        <f t="shared" si="12"/>
        <v>267.84445198012179</v>
      </c>
      <c r="K75" s="17">
        <f t="shared" si="12"/>
        <v>4221.7447552195154</v>
      </c>
      <c r="L75" s="17">
        <f t="shared" si="12"/>
        <v>3777.730935432096</v>
      </c>
      <c r="M75" s="17">
        <f t="shared" si="12"/>
        <v>235.63738887312044</v>
      </c>
      <c r="N75" s="19">
        <f t="shared" si="12"/>
        <v>33002.623390033128</v>
      </c>
      <c r="O75" s="16">
        <f t="shared" si="12"/>
        <v>9499.5923702669934</v>
      </c>
      <c r="P75" s="17">
        <f t="shared" si="12"/>
        <v>10068.034305652287</v>
      </c>
      <c r="Q75" s="17">
        <f>SUM(Q76:Q81)</f>
        <v>10664.285059928787</v>
      </c>
      <c r="R75" s="19">
        <f t="shared" si="12"/>
        <v>2086.768438318144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290.64207030141074</v>
      </c>
      <c r="G77" s="39">
        <v>51.718854327230055</v>
      </c>
      <c r="H77" s="39">
        <v>262.37767005405203</v>
      </c>
      <c r="I77" s="39">
        <v>597.41874555452182</v>
      </c>
      <c r="J77" s="39">
        <v>48.750606880462627</v>
      </c>
      <c r="K77" s="39">
        <v>561.03956594939905</v>
      </c>
      <c r="L77" s="39">
        <v>581.1128832122896</v>
      </c>
      <c r="M77" s="39">
        <v>161.78408479677017</v>
      </c>
      <c r="N77" s="40">
        <v>4883.0669319545568</v>
      </c>
      <c r="O77" s="38">
        <v>981.78950511736173</v>
      </c>
      <c r="P77" s="39">
        <v>1164.7321144698719</v>
      </c>
      <c r="Q77" s="39">
        <v>1309.0270364350422</v>
      </c>
      <c r="R77" s="40">
        <v>32.213799990720915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111.49599199250233</v>
      </c>
      <c r="G78" s="39">
        <v>660.51922085460615</v>
      </c>
      <c r="H78" s="39">
        <v>1658.6121870165814</v>
      </c>
      <c r="I78" s="39">
        <v>515.66758981521991</v>
      </c>
      <c r="J78" s="39">
        <v>197.80647646101392</v>
      </c>
      <c r="K78" s="39">
        <v>3165.4464407018195</v>
      </c>
      <c r="L78" s="39">
        <v>3162.6453977913566</v>
      </c>
      <c r="M78" s="39">
        <v>60.716573018650259</v>
      </c>
      <c r="N78" s="40">
        <v>27877.65539086462</v>
      </c>
      <c r="O78" s="38">
        <v>8299.5172603871415</v>
      </c>
      <c r="P78" s="39">
        <v>8677.0059274199248</v>
      </c>
      <c r="Q78" s="39">
        <v>9128.9473437312554</v>
      </c>
      <c r="R78" s="40">
        <v>2006.8284266562227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19.743129364645259</v>
      </c>
      <c r="G79" s="39">
        <v>0.42917402367500002</v>
      </c>
      <c r="H79" s="39">
        <v>26.167458311971998</v>
      </c>
      <c r="I79" s="39">
        <v>7.8269228311972014</v>
      </c>
      <c r="J79" s="39">
        <v>15.627684470645256</v>
      </c>
      <c r="K79" s="39">
        <v>325.7120142882971</v>
      </c>
      <c r="L79" s="39">
        <v>21.071089142050003</v>
      </c>
      <c r="M79" s="39">
        <v>1.9508870416999999</v>
      </c>
      <c r="N79" s="40">
        <v>47.117221160980023</v>
      </c>
      <c r="O79" s="38">
        <v>78.395024447999987</v>
      </c>
      <c r="P79" s="39">
        <v>83.727200447999991</v>
      </c>
      <c r="Q79" s="39">
        <v>83.727200447999991</v>
      </c>
      <c r="R79" s="40">
        <v>27.046675511199997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3.431584239999999</v>
      </c>
      <c r="G80" s="39">
        <v>0.36734499248000002</v>
      </c>
      <c r="H80" s="39">
        <v>16.140204447999999</v>
      </c>
      <c r="I80" s="39">
        <v>4.6086347616000003</v>
      </c>
      <c r="J80" s="39">
        <v>5.6596841680000036</v>
      </c>
      <c r="K80" s="39">
        <v>169.54673428000001</v>
      </c>
      <c r="L80" s="39">
        <v>12.9015652864</v>
      </c>
      <c r="M80" s="39">
        <v>11.185844015999997</v>
      </c>
      <c r="N80" s="40">
        <v>194.7838460529783</v>
      </c>
      <c r="O80" s="38">
        <v>139.89058031448914</v>
      </c>
      <c r="P80" s="39">
        <v>142.56906331448923</v>
      </c>
      <c r="Q80" s="39">
        <v>142.58347931448924</v>
      </c>
      <c r="R80" s="40">
        <v>20.679536160000008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2.8619587534000002</v>
      </c>
      <c r="G83" s="17">
        <f t="shared" si="13"/>
        <v>0.85688469613999996</v>
      </c>
      <c r="H83" s="17">
        <f t="shared" si="13"/>
        <v>1.8209182886456001</v>
      </c>
      <c r="I83" s="17">
        <f t="shared" si="13"/>
        <v>3.7915422418145601</v>
      </c>
      <c r="J83" s="17">
        <f t="shared" si="13"/>
        <v>0.30824782428999997</v>
      </c>
      <c r="K83" s="17">
        <f t="shared" si="13"/>
        <v>182.07918636100561</v>
      </c>
      <c r="L83" s="17">
        <f t="shared" si="13"/>
        <v>3.2562539552400001</v>
      </c>
      <c r="M83" s="17">
        <f t="shared" si="13"/>
        <v>1.472789214072</v>
      </c>
      <c r="N83" s="19">
        <f t="shared" si="13"/>
        <v>62.692584790840002</v>
      </c>
      <c r="O83" s="16">
        <f t="shared" si="13"/>
        <v>30.212411802999998</v>
      </c>
      <c r="P83" s="17">
        <f t="shared" si="13"/>
        <v>43.172936882000002</v>
      </c>
      <c r="Q83" s="17">
        <f>SUM(Q84:Q86)</f>
        <v>60.527424732000007</v>
      </c>
      <c r="R83" s="19">
        <f t="shared" si="13"/>
        <v>15.291013157707999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5.848090429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2.8619587534000002</v>
      </c>
      <c r="G86" s="39">
        <v>0.85688469613999996</v>
      </c>
      <c r="H86" s="39">
        <v>1.8209182886456001</v>
      </c>
      <c r="I86" s="39">
        <v>3.7915422418145601</v>
      </c>
      <c r="J86" s="39">
        <v>0.30824782428999997</v>
      </c>
      <c r="K86" s="39">
        <v>182.07918636100561</v>
      </c>
      <c r="L86" s="39">
        <v>3.2562539552400001</v>
      </c>
      <c r="M86" s="39">
        <v>1.472789214072</v>
      </c>
      <c r="N86" s="40">
        <v>62.692584790840002</v>
      </c>
      <c r="O86" s="38">
        <v>30.212411802999998</v>
      </c>
      <c r="P86" s="39">
        <v>43.172936882000002</v>
      </c>
      <c r="Q86" s="39">
        <v>54.679334303000005</v>
      </c>
      <c r="R86" s="40">
        <v>15.291013157707999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321.85997310784956</v>
      </c>
      <c r="G88" s="17">
        <f t="shared" si="14"/>
        <v>167.46604521345662</v>
      </c>
      <c r="H88" s="17">
        <f t="shared" si="14"/>
        <v>1433.7470535765838</v>
      </c>
      <c r="I88" s="17">
        <f t="shared" si="14"/>
        <v>408.41313387458888</v>
      </c>
      <c r="J88" s="17">
        <f t="shared" si="14"/>
        <v>372.67495500304858</v>
      </c>
      <c r="K88" s="17">
        <f t="shared" si="14"/>
        <v>1166.4150173243083</v>
      </c>
      <c r="L88" s="17">
        <f t="shared" si="14"/>
        <v>6761.0487581682046</v>
      </c>
      <c r="M88" s="17">
        <f t="shared" si="14"/>
        <v>346.62996534309042</v>
      </c>
      <c r="N88" s="19">
        <f t="shared" si="14"/>
        <v>5805.7693665738725</v>
      </c>
      <c r="O88" s="16">
        <f t="shared" si="14"/>
        <v>487.71838297787303</v>
      </c>
      <c r="P88" s="17">
        <f t="shared" si="14"/>
        <v>1002.8153026393802</v>
      </c>
      <c r="Q88" s="17">
        <f>SUM(Q89:Q114)</f>
        <v>2531.3499991259669</v>
      </c>
      <c r="R88" s="19">
        <f t="shared" si="14"/>
        <v>67.217410247156451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2.9092712784777399E-2</v>
      </c>
      <c r="K90" s="39"/>
      <c r="L90" s="39"/>
      <c r="M90" s="39"/>
      <c r="N90" s="40"/>
      <c r="O90" s="38">
        <v>0.95633674508120625</v>
      </c>
      <c r="P90" s="39">
        <v>0.95633674508120625</v>
      </c>
      <c r="Q90" s="39">
        <v>0.95633674508120625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259.75986899999998</v>
      </c>
      <c r="G91" s="39">
        <v>121.22122399999999</v>
      </c>
      <c r="H91" s="39">
        <v>952.45310600000016</v>
      </c>
      <c r="I91" s="39"/>
      <c r="J91" s="39"/>
      <c r="K91" s="39">
        <v>432.93300399999998</v>
      </c>
      <c r="L91" s="39">
        <v>6234.2270989999988</v>
      </c>
      <c r="M91" s="39"/>
      <c r="N91" s="40">
        <v>4329.329307</v>
      </c>
      <c r="O91" s="38">
        <v>77.927925000000002</v>
      </c>
      <c r="P91" s="39">
        <v>519.51948700000014</v>
      </c>
      <c r="Q91" s="39">
        <v>1731.731724</v>
      </c>
      <c r="R91" s="40">
        <v>1.6970390000000002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54.784110499999997</v>
      </c>
      <c r="G99" s="39">
        <v>43.827288399999993</v>
      </c>
      <c r="H99" s="39">
        <v>475.8391312</v>
      </c>
      <c r="I99" s="39">
        <v>399.14137650000004</v>
      </c>
      <c r="J99" s="39">
        <v>367.83617049999998</v>
      </c>
      <c r="K99" s="39">
        <v>342.79200569999995</v>
      </c>
      <c r="L99" s="39">
        <v>518.10115929999995</v>
      </c>
      <c r="M99" s="39">
        <v>339.66148509999999</v>
      </c>
      <c r="N99" s="40">
        <v>1349.2543786000003</v>
      </c>
      <c r="O99" s="38">
        <v>125.38830685300002</v>
      </c>
      <c r="P99" s="39">
        <v>125.38830685300002</v>
      </c>
      <c r="Q99" s="39">
        <v>317.23130500499997</v>
      </c>
      <c r="R99" s="40">
        <v>3.7616492086000006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0.36863400000000002</v>
      </c>
      <c r="G107" s="39">
        <v>0.36863400000000002</v>
      </c>
      <c r="H107" s="39">
        <v>0.73756500000000003</v>
      </c>
      <c r="I107" s="39">
        <v>0.36863400000000002</v>
      </c>
      <c r="J107" s="39">
        <v>0.71428599999999987</v>
      </c>
      <c r="K107" s="39">
        <v>18.437653000000001</v>
      </c>
      <c r="L107" s="39">
        <v>0.73756500000000003</v>
      </c>
      <c r="M107" s="39">
        <v>0.36863400000000002</v>
      </c>
      <c r="N107" s="40">
        <v>7.378599999999999E-2</v>
      </c>
      <c r="O107" s="38">
        <v>127.263311</v>
      </c>
      <c r="P107" s="39">
        <v>191.68750600000001</v>
      </c>
      <c r="Q107" s="39">
        <v>301.00669599999998</v>
      </c>
      <c r="R107" s="40">
        <v>54.787487999999996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3.1378909999999993</v>
      </c>
      <c r="K108" s="39"/>
      <c r="L108" s="39"/>
      <c r="M108" s="39"/>
      <c r="N108" s="40"/>
      <c r="O108" s="38">
        <v>6.2757839999999989</v>
      </c>
      <c r="P108" s="39">
        <v>6.2757839999999989</v>
      </c>
      <c r="Q108" s="39">
        <v>6.2757839999999989</v>
      </c>
      <c r="R108" s="40">
        <v>0.25103200000000009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0.21561</v>
      </c>
      <c r="G109" s="39">
        <v>0.21561</v>
      </c>
      <c r="H109" s="39">
        <v>0.43139399999999994</v>
      </c>
      <c r="I109" s="39">
        <v>0.21561</v>
      </c>
      <c r="J109" s="39">
        <v>0.2380545520459463</v>
      </c>
      <c r="K109" s="39">
        <v>10.783968000000003</v>
      </c>
      <c r="L109" s="39">
        <v>0.43139399999999994</v>
      </c>
      <c r="M109" s="39">
        <v>0.21561</v>
      </c>
      <c r="N109" s="40">
        <v>4.3153000000000011E-2</v>
      </c>
      <c r="O109" s="38">
        <v>0.93647010368428907</v>
      </c>
      <c r="P109" s="39">
        <v>1.0231261036842887</v>
      </c>
      <c r="Q109" s="39">
        <v>1.1964481036842896</v>
      </c>
      <c r="R109" s="40">
        <v>0.35067351398000007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120</v>
      </c>
      <c r="P110" s="39">
        <v>120</v>
      </c>
      <c r="Q110" s="39">
        <v>120</v>
      </c>
      <c r="R110" s="40">
        <v>4.8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6.7317496078495553</v>
      </c>
      <c r="G114" s="39">
        <v>1.8332888134566456</v>
      </c>
      <c r="H114" s="39">
        <v>4.2858573765836434</v>
      </c>
      <c r="I114" s="39">
        <v>8.6875133745888036</v>
      </c>
      <c r="J114" s="39">
        <v>0.71946023821781313</v>
      </c>
      <c r="K114" s="39">
        <v>361.46838662430855</v>
      </c>
      <c r="L114" s="39">
        <v>7.5515408682053735</v>
      </c>
      <c r="M114" s="39">
        <v>6.3842362430904167</v>
      </c>
      <c r="N114" s="40">
        <v>127.06874197387216</v>
      </c>
      <c r="O114" s="38">
        <v>28.970249276107467</v>
      </c>
      <c r="P114" s="39">
        <v>37.964755937614548</v>
      </c>
      <c r="Q114" s="39">
        <v>52.951705272201607</v>
      </c>
      <c r="R114" s="40">
        <v>1.5695285245764521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750.03470775980793</v>
      </c>
      <c r="G116" s="42">
        <f t="shared" si="15"/>
        <v>881.35752410758778</v>
      </c>
      <c r="H116" s="42">
        <f t="shared" si="15"/>
        <v>3398.8654916958349</v>
      </c>
      <c r="I116" s="42">
        <f t="shared" si="15"/>
        <v>1537.7265690789422</v>
      </c>
      <c r="J116" s="42">
        <f t="shared" si="15"/>
        <v>640.82765480746036</v>
      </c>
      <c r="K116" s="42">
        <f t="shared" si="15"/>
        <v>5570.2389589048289</v>
      </c>
      <c r="L116" s="42">
        <f t="shared" si="15"/>
        <v>10542.035947555541</v>
      </c>
      <c r="M116" s="42">
        <f t="shared" si="15"/>
        <v>583.74014343028284</v>
      </c>
      <c r="N116" s="43">
        <f t="shared" si="15"/>
        <v>38871.08534139784</v>
      </c>
      <c r="O116" s="41">
        <f t="shared" si="15"/>
        <v>10017.523165047867</v>
      </c>
      <c r="P116" s="42">
        <f t="shared" si="15"/>
        <v>11114.022545173668</v>
      </c>
      <c r="Q116" s="42">
        <f t="shared" si="15"/>
        <v>13256.162483786753</v>
      </c>
      <c r="R116" s="43">
        <f t="shared" si="15"/>
        <v>2169.2768617230086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6.6587200049999989E-2</v>
      </c>
      <c r="G121" s="17">
        <f t="shared" si="17"/>
        <v>0.233055200175</v>
      </c>
      <c r="H121" s="17">
        <f t="shared" si="17"/>
        <v>1.1652760008750001</v>
      </c>
      <c r="I121" s="17">
        <f t="shared" si="17"/>
        <v>0.49940400037499999</v>
      </c>
      <c r="J121" s="17">
        <f t="shared" si="17"/>
        <v>0.26634880019999996</v>
      </c>
      <c r="K121" s="17">
        <f t="shared" si="17"/>
        <v>2.19737760165</v>
      </c>
      <c r="L121" s="17">
        <f t="shared" si="17"/>
        <v>1.1319824008500001</v>
      </c>
      <c r="M121" s="17">
        <f t="shared" si="17"/>
        <v>6.6587200049999989E-2</v>
      </c>
      <c r="N121" s="19">
        <f t="shared" si="17"/>
        <v>0.43281680032500008</v>
      </c>
      <c r="O121" s="16">
        <f t="shared" si="17"/>
        <v>84.684017096999995</v>
      </c>
      <c r="P121" s="17">
        <f t="shared" si="17"/>
        <v>194.11841056999998</v>
      </c>
      <c r="Q121" s="17">
        <f>SUM(Q122:Q126)</f>
        <v>265.10768990000003</v>
      </c>
      <c r="R121" s="19">
        <f t="shared" si="17"/>
        <v>0.139758511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6.6587200049999989E-2</v>
      </c>
      <c r="G123" s="102">
        <v>0.233055200175</v>
      </c>
      <c r="H123" s="102">
        <v>1.1652760008750001</v>
      </c>
      <c r="I123" s="102">
        <v>0.49940400037499999</v>
      </c>
      <c r="J123" s="102">
        <v>0.26634880019999996</v>
      </c>
      <c r="K123" s="102">
        <v>2.19737760165</v>
      </c>
      <c r="L123" s="102">
        <v>1.1319824008500001</v>
      </c>
      <c r="M123" s="102">
        <v>6.6587200049999989E-2</v>
      </c>
      <c r="N123" s="103">
        <v>0.43281680032500008</v>
      </c>
      <c r="O123" s="38">
        <v>84.684017096999995</v>
      </c>
      <c r="P123" s="39">
        <v>194.11841056999998</v>
      </c>
      <c r="Q123" s="39">
        <v>265.10768990000003</v>
      </c>
      <c r="R123" s="40">
        <v>0.139758511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74.118765162220015</v>
      </c>
      <c r="G128" s="17">
        <f t="shared" si="18"/>
        <v>1101.365093762</v>
      </c>
      <c r="H128" s="17">
        <f t="shared" si="18"/>
        <v>1486.8229630840001</v>
      </c>
      <c r="I128" s="17">
        <f t="shared" si="18"/>
        <v>1091.3606655460001</v>
      </c>
      <c r="J128" s="17">
        <f t="shared" si="18"/>
        <v>674.95444406220008</v>
      </c>
      <c r="K128" s="17">
        <f t="shared" si="18"/>
        <v>3596.049494162</v>
      </c>
      <c r="L128" s="17">
        <f t="shared" si="18"/>
        <v>23880.077887246</v>
      </c>
      <c r="M128" s="17">
        <f t="shared" si="18"/>
        <v>70.95709493999999</v>
      </c>
      <c r="N128" s="19">
        <f t="shared" si="18"/>
        <v>19857.027067442003</v>
      </c>
      <c r="O128" s="16">
        <f t="shared" si="18"/>
        <v>770.36015283997995</v>
      </c>
      <c r="P128" s="17">
        <f t="shared" si="18"/>
        <v>980.84519056663999</v>
      </c>
      <c r="Q128" s="17">
        <f>SUM(Q129:Q138)</f>
        <v>1857.24500137926</v>
      </c>
      <c r="R128" s="19">
        <f t="shared" si="18"/>
        <v>21.552845881008722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33.154073099999998</v>
      </c>
      <c r="P129" s="39">
        <v>78.800221500000006</v>
      </c>
      <c r="Q129" s="39">
        <v>183.00626579999999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1.745735391</v>
      </c>
      <c r="I130" s="39"/>
      <c r="J130" s="39"/>
      <c r="K130" s="39"/>
      <c r="L130" s="39"/>
      <c r="M130" s="39"/>
      <c r="N130" s="40">
        <v>3.4988994419999999</v>
      </c>
      <c r="O130" s="38">
        <v>1.1686949016999999</v>
      </c>
      <c r="P130" s="39">
        <v>2.3373898033999998</v>
      </c>
      <c r="Q130" s="39">
        <v>10.204701824600001</v>
      </c>
      <c r="R130" s="40">
        <v>2.8048677640800001E-2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0.19953327600000001</v>
      </c>
      <c r="G131" s="39"/>
      <c r="H131" s="39">
        <v>13.36872951</v>
      </c>
      <c r="I131" s="39">
        <v>0.342057045</v>
      </c>
      <c r="J131" s="39">
        <v>5.7009507000000001E-2</v>
      </c>
      <c r="K131" s="39">
        <v>5.0168366600000001</v>
      </c>
      <c r="L131" s="39">
        <v>0.39906655200000002</v>
      </c>
      <c r="M131" s="39"/>
      <c r="N131" s="40">
        <v>24.115021670000001</v>
      </c>
      <c r="O131" s="38">
        <v>4.1046845328000003</v>
      </c>
      <c r="P131" s="39">
        <v>4.3327225623999999</v>
      </c>
      <c r="Q131" s="39">
        <v>19.525756284500002</v>
      </c>
      <c r="R131" s="40">
        <v>9.8512428787199999E-2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1.7452921130000001</v>
      </c>
      <c r="G134" s="39">
        <v>2.463884196</v>
      </c>
      <c r="H134" s="39">
        <v>46.323400759999998</v>
      </c>
      <c r="I134" s="39">
        <v>7.8812244979999999</v>
      </c>
      <c r="J134" s="39">
        <v>2.8570270880000002</v>
      </c>
      <c r="K134" s="39">
        <v>23.124644005</v>
      </c>
      <c r="L134" s="39">
        <v>8.2512562099999993</v>
      </c>
      <c r="M134" s="39">
        <v>9.0679349400000007</v>
      </c>
      <c r="N134" s="40">
        <v>45.932810019999998</v>
      </c>
      <c r="O134" s="38">
        <v>20.20415862262</v>
      </c>
      <c r="P134" s="39">
        <v>20.20415862262</v>
      </c>
      <c r="Q134" s="39">
        <v>57.760748227459999</v>
      </c>
      <c r="R134" s="40">
        <v>20.20415862262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65.243451317220007</v>
      </c>
      <c r="G135" s="39">
        <v>966.56964914399998</v>
      </c>
      <c r="H135" s="39">
        <v>845.74844300099994</v>
      </c>
      <c r="I135" s="39">
        <v>161.09494152400001</v>
      </c>
      <c r="J135" s="39">
        <v>612.16077779120008</v>
      </c>
      <c r="K135" s="39">
        <v>3302.4463012419997</v>
      </c>
      <c r="L135" s="39">
        <v>12082.1206143</v>
      </c>
      <c r="M135" s="39"/>
      <c r="N135" s="40">
        <v>18525.918275260003</v>
      </c>
      <c r="O135" s="38">
        <v>169.14968860019997</v>
      </c>
      <c r="P135" s="39">
        <v>193.31392982879998</v>
      </c>
      <c r="Q135" s="39">
        <v>241.642412286</v>
      </c>
      <c r="R135" s="40">
        <v>0.60893887896071996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0.17489974</v>
      </c>
      <c r="G136" s="39">
        <v>9.7166522000000005E-2</v>
      </c>
      <c r="H136" s="39">
        <v>1.8461639219999999</v>
      </c>
      <c r="I136" s="39">
        <v>5.5967916789999999</v>
      </c>
      <c r="J136" s="39">
        <v>0.33036617600000001</v>
      </c>
      <c r="K136" s="39">
        <v>0.68016565500000004</v>
      </c>
      <c r="L136" s="39">
        <v>2.1182301840000002</v>
      </c>
      <c r="M136" s="39"/>
      <c r="N136" s="40">
        <v>10.28021805</v>
      </c>
      <c r="O136" s="38">
        <v>181.88045708266003</v>
      </c>
      <c r="P136" s="39">
        <v>230.98377314942002</v>
      </c>
      <c r="Q136" s="39">
        <v>387.62551995670003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6.7555887160000001</v>
      </c>
      <c r="G137" s="39">
        <v>132.23439389999999</v>
      </c>
      <c r="H137" s="39">
        <v>577.79049050000003</v>
      </c>
      <c r="I137" s="39">
        <v>916.44565079999995</v>
      </c>
      <c r="J137" s="39">
        <v>59.549263500000002</v>
      </c>
      <c r="K137" s="39">
        <v>264.78154660000001</v>
      </c>
      <c r="L137" s="39">
        <v>11787.18872</v>
      </c>
      <c r="M137" s="39">
        <v>61.889159999999997</v>
      </c>
      <c r="N137" s="40">
        <v>1247.281843</v>
      </c>
      <c r="O137" s="38">
        <v>360.698396</v>
      </c>
      <c r="P137" s="39">
        <v>450.87299510000003</v>
      </c>
      <c r="Q137" s="39">
        <v>957.47959700000001</v>
      </c>
      <c r="R137" s="40">
        <v>0.61318727299999998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267.36109336410004</v>
      </c>
      <c r="G140" s="17">
        <f t="shared" si="19"/>
        <v>85.177587588099982</v>
      </c>
      <c r="H140" s="17">
        <f t="shared" si="19"/>
        <v>5794.78775425</v>
      </c>
      <c r="I140" s="17">
        <f t="shared" si="19"/>
        <v>3366.8611793300001</v>
      </c>
      <c r="J140" s="17">
        <f t="shared" si="19"/>
        <v>309.56577961470498</v>
      </c>
      <c r="K140" s="17">
        <f t="shared" si="19"/>
        <v>225.48230174</v>
      </c>
      <c r="L140" s="17">
        <f t="shared" si="19"/>
        <v>839.49008002649998</v>
      </c>
      <c r="M140" s="17">
        <f t="shared" si="19"/>
        <v>0</v>
      </c>
      <c r="N140" s="19">
        <f t="shared" si="19"/>
        <v>3963.7604399800007</v>
      </c>
      <c r="O140" s="16">
        <f t="shared" si="19"/>
        <v>315.35418691121998</v>
      </c>
      <c r="P140" s="17">
        <f t="shared" si="19"/>
        <v>643.66232150163</v>
      </c>
      <c r="Q140" s="17">
        <f>SUM(Q141:Q149)</f>
        <v>1180.9376984270398</v>
      </c>
      <c r="R140" s="19">
        <f t="shared" si="19"/>
        <v>14.110668068999999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91.733333299999998</v>
      </c>
      <c r="P141" s="39">
        <v>204.25</v>
      </c>
      <c r="Q141" s="39">
        <v>215</v>
      </c>
      <c r="R141" s="40">
        <v>2.1098667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2.9256654700000002</v>
      </c>
      <c r="G142" s="39">
        <v>1.25385663</v>
      </c>
      <c r="H142" s="39">
        <v>0.80375425</v>
      </c>
      <c r="I142" s="39">
        <v>1.57535833</v>
      </c>
      <c r="J142" s="39"/>
      <c r="K142" s="39">
        <v>0.38580204000000001</v>
      </c>
      <c r="L142" s="39">
        <v>41.280818279999998</v>
      </c>
      <c r="M142" s="39"/>
      <c r="N142" s="40">
        <v>199.65255569999999</v>
      </c>
      <c r="O142" s="38">
        <v>94.360506000000015</v>
      </c>
      <c r="P142" s="39">
        <v>133.67738350000002</v>
      </c>
      <c r="Q142" s="39">
        <v>157.26751000000002</v>
      </c>
      <c r="R142" s="40">
        <v>9.4360505999999997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358.04708799999997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264.43542789410003</v>
      </c>
      <c r="G149" s="39">
        <v>83.923730958099981</v>
      </c>
      <c r="H149" s="39">
        <v>5793.9840000000004</v>
      </c>
      <c r="I149" s="39">
        <v>3365.2858209999999</v>
      </c>
      <c r="J149" s="39">
        <v>309.56577961470498</v>
      </c>
      <c r="K149" s="39">
        <v>225.09649970000001</v>
      </c>
      <c r="L149" s="39">
        <v>798.20926174650003</v>
      </c>
      <c r="M149" s="39"/>
      <c r="N149" s="40">
        <v>3764.1078842800007</v>
      </c>
      <c r="O149" s="38">
        <v>129.26034761121997</v>
      </c>
      <c r="P149" s="39">
        <v>305.73493800163004</v>
      </c>
      <c r="Q149" s="39">
        <v>450.62310042703996</v>
      </c>
      <c r="R149" s="40">
        <v>2.5647507689999998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0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755.39771608075989</v>
      </c>
      <c r="P155" s="17">
        <f t="shared" si="21"/>
        <v>1005.34563001166</v>
      </c>
      <c r="Q155" s="17">
        <f>SUM(Q156:Q171)</f>
        <v>1255.28703792959</v>
      </c>
      <c r="R155" s="19">
        <f t="shared" si="21"/>
        <v>14.327852188879998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467.60615999999999</v>
      </c>
      <c r="P159" s="39">
        <v>623.47487999999998</v>
      </c>
      <c r="Q159" s="39">
        <v>779.34360099999992</v>
      </c>
      <c r="R159" s="40">
        <v>8.4169109999999989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98.59</v>
      </c>
      <c r="P160" s="39">
        <v>131.46200971299999</v>
      </c>
      <c r="Q160" s="39">
        <v>164.32751215000002</v>
      </c>
      <c r="R160" s="40">
        <v>1.773217131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70.388955080759999</v>
      </c>
      <c r="P162" s="39">
        <v>93.851941331660001</v>
      </c>
      <c r="Q162" s="39">
        <v>117.31492374659001</v>
      </c>
      <c r="R162" s="40">
        <v>1.2670020578800001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88.5</v>
      </c>
      <c r="P163" s="39">
        <v>117.99999996699999</v>
      </c>
      <c r="Q163" s="39">
        <v>147.50000003300002</v>
      </c>
      <c r="R163" s="40">
        <v>1.593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8.9280000000000008</v>
      </c>
      <c r="P164" s="39">
        <v>10.044</v>
      </c>
      <c r="Q164" s="39">
        <v>11.16</v>
      </c>
      <c r="R164" s="40">
        <v>0.89280000000000004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11.777355</v>
      </c>
      <c r="P165" s="39">
        <v>15.703139999999999</v>
      </c>
      <c r="Q165" s="39">
        <v>19.628924999999999</v>
      </c>
      <c r="R165" s="40">
        <v>0.21199200000000001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1.0331250000000001</v>
      </c>
      <c r="P167" s="39">
        <v>1.3774999999999999</v>
      </c>
      <c r="Q167" s="39">
        <v>1.721876</v>
      </c>
      <c r="R167" s="40">
        <v>1.8596000000000001E-2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8.5741209999999999</v>
      </c>
      <c r="P169" s="39">
        <v>11.432159</v>
      </c>
      <c r="Q169" s="39">
        <v>14.2902</v>
      </c>
      <c r="R169" s="40">
        <v>0.154334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879.4379990000001</v>
      </c>
      <c r="P173" s="17">
        <f t="shared" si="22"/>
        <v>1215.3293679999999</v>
      </c>
      <c r="Q173" s="17">
        <f>SUM(Q174:Q199)</f>
        <v>1582.3637959999999</v>
      </c>
      <c r="R173" s="19">
        <f t="shared" si="22"/>
        <v>15.829883000000001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13.566827</v>
      </c>
      <c r="P179" s="39">
        <v>18.089102</v>
      </c>
      <c r="Q179" s="39">
        <v>22.611378000000002</v>
      </c>
      <c r="R179" s="40">
        <v>0.244203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8.6474089999999997</v>
      </c>
      <c r="P180" s="39">
        <v>11.529878999999999</v>
      </c>
      <c r="Q180" s="39">
        <v>14.412348</v>
      </c>
      <c r="R180" s="40">
        <v>0.15565300000000001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2.2899310000000002</v>
      </c>
      <c r="P181" s="39">
        <v>45.798612000000006</v>
      </c>
      <c r="Q181" s="39">
        <v>120.45035000000001</v>
      </c>
      <c r="R181" s="40">
        <v>4.1219000000000006E-2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854.88965000000007</v>
      </c>
      <c r="P182" s="39">
        <v>1139.8528659999999</v>
      </c>
      <c r="Q182" s="39">
        <v>1424.8160839999998</v>
      </c>
      <c r="R182" s="40">
        <v>15.388013000000001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4.4181999999999999E-2</v>
      </c>
      <c r="P190" s="39">
        <v>5.8909000000000003E-2</v>
      </c>
      <c r="Q190" s="39">
        <v>7.3636000000000007E-2</v>
      </c>
      <c r="R190" s="40">
        <v>7.9500000000000003E-4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866.53993188999993</v>
      </c>
      <c r="G204" s="17">
        <f t="shared" ref="G204:R204" si="24">SUM(G205:G226)</f>
        <v>385.75684843000005</v>
      </c>
      <c r="H204" s="17">
        <f t="shared" si="24"/>
        <v>1084.8051931199998</v>
      </c>
      <c r="I204" s="17">
        <f t="shared" si="24"/>
        <v>15.934274039999998</v>
      </c>
      <c r="J204" s="17">
        <f t="shared" si="24"/>
        <v>2.5630288800000001</v>
      </c>
      <c r="K204" s="17">
        <f t="shared" si="24"/>
        <v>1294.4728710799998</v>
      </c>
      <c r="L204" s="17">
        <f t="shared" si="24"/>
        <v>8979.5588705959999</v>
      </c>
      <c r="M204" s="17">
        <f t="shared" si="24"/>
        <v>4222.0038586800001</v>
      </c>
      <c r="N204" s="19">
        <f t="shared" si="24"/>
        <v>369.51343639999999</v>
      </c>
      <c r="O204" s="16">
        <f t="shared" si="24"/>
        <v>3305.2810885989898</v>
      </c>
      <c r="P204" s="17">
        <f t="shared" si="24"/>
        <v>18906.301284970705</v>
      </c>
      <c r="Q204" s="17">
        <f t="shared" si="24"/>
        <v>45212.303835979925</v>
      </c>
      <c r="R204" s="19">
        <f t="shared" si="24"/>
        <v>25.97443875409736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847.06266599999992</v>
      </c>
      <c r="P206" s="39">
        <v>1129.416888</v>
      </c>
      <c r="Q206" s="39">
        <v>1411.7711099999999</v>
      </c>
      <c r="R206" s="40">
        <v>22.023629315999997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4.0926</v>
      </c>
      <c r="P207" s="39">
        <v>5.4568000000000003</v>
      </c>
      <c r="Q207" s="39">
        <v>6.8209999999999997</v>
      </c>
      <c r="R207" s="40">
        <v>0.1064076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12.052555999999999</v>
      </c>
      <c r="P213" s="39">
        <v>60.262799999999999</v>
      </c>
      <c r="Q213" s="39">
        <v>241.05120099999996</v>
      </c>
      <c r="R213" s="40">
        <v>1.5669999999999998E-3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34.770001999999991</v>
      </c>
      <c r="P214" s="39">
        <v>507.30000199999995</v>
      </c>
      <c r="Q214" s="39">
        <v>906.30000199999972</v>
      </c>
      <c r="R214" s="40">
        <v>1.9818929999999997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866.53993188999993</v>
      </c>
      <c r="G216" s="39">
        <v>385.75684843000005</v>
      </c>
      <c r="H216" s="39">
        <v>1084.8051931199998</v>
      </c>
      <c r="I216" s="39">
        <v>15.934274039999998</v>
      </c>
      <c r="J216" s="39">
        <v>2.5630288800000001</v>
      </c>
      <c r="K216" s="39">
        <v>1294.4728710799998</v>
      </c>
      <c r="L216" s="39">
        <v>8256.1088695960007</v>
      </c>
      <c r="M216" s="39">
        <v>4222.0038586800001</v>
      </c>
      <c r="N216" s="40">
        <v>369.51343639999999</v>
      </c>
      <c r="O216" s="38">
        <v>750.28458581999996</v>
      </c>
      <c r="P216" s="39">
        <v>854.17343265</v>
      </c>
      <c r="Q216" s="39">
        <v>973.9996408799999</v>
      </c>
      <c r="R216" s="40">
        <v>1.5523895068684004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60.31615624073001</v>
      </c>
      <c r="P217" s="39">
        <v>402.10770827019991</v>
      </c>
      <c r="Q217" s="39">
        <v>804.21541653639986</v>
      </c>
      <c r="R217" s="40">
        <v>0.277454081448958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1.72768053826</v>
      </c>
      <c r="P222" s="39">
        <v>2.3035740505060001</v>
      </c>
      <c r="Q222" s="39">
        <v>2.8794675635129998</v>
      </c>
      <c r="R222" s="40">
        <v>3.109824978E-2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329.11970799999989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977.2650000000001</v>
      </c>
      <c r="P224" s="39">
        <v>9772.6500019999985</v>
      </c>
      <c r="Q224" s="39">
        <v>19936.206003000007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617.70984199999987</v>
      </c>
      <c r="P225" s="39">
        <v>6172.6300780000001</v>
      </c>
      <c r="Q225" s="39">
        <v>20599.940287000005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26.201843999999998</v>
      </c>
      <c r="P236" s="17">
        <v>262.01844500000004</v>
      </c>
      <c r="Q236" s="17">
        <v>524.03689300000008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1208.0863776163699</v>
      </c>
      <c r="G238" s="42">
        <f t="shared" si="26"/>
        <v>1572.532584980275</v>
      </c>
      <c r="H238" s="42">
        <f t="shared" si="26"/>
        <v>8367.5811864548741</v>
      </c>
      <c r="I238" s="42">
        <f t="shared" si="26"/>
        <v>4474.655522916375</v>
      </c>
      <c r="J238" s="42">
        <f t="shared" si="26"/>
        <v>987.34960135710514</v>
      </c>
      <c r="K238" s="42">
        <f t="shared" si="26"/>
        <v>5118.2020445836497</v>
      </c>
      <c r="L238" s="42">
        <f t="shared" si="26"/>
        <v>33700.258820269351</v>
      </c>
      <c r="M238" s="42">
        <f t="shared" si="26"/>
        <v>4293.0275408200505</v>
      </c>
      <c r="N238" s="43">
        <f t="shared" si="26"/>
        <v>24190.73376062233</v>
      </c>
      <c r="O238" s="41">
        <f t="shared" si="26"/>
        <v>6136.717004527949</v>
      </c>
      <c r="P238" s="42">
        <f t="shared" si="26"/>
        <v>23207.620650620636</v>
      </c>
      <c r="Q238" s="42">
        <f t="shared" si="26"/>
        <v>51877.28195261582</v>
      </c>
      <c r="R238" s="43">
        <f t="shared" si="26"/>
        <v>91.935446403986077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109.85563399999998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109.85563399999998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2.761E-3</v>
      </c>
      <c r="G336" s="17">
        <f t="shared" ref="G336:R336" si="42">SUM(G337:G339)</f>
        <v>332.29746700000004</v>
      </c>
      <c r="H336" s="17">
        <f t="shared" si="42"/>
        <v>3.2358000000000012E-2</v>
      </c>
      <c r="I336" s="17">
        <f t="shared" si="42"/>
        <v>333.21525900000006</v>
      </c>
      <c r="J336" s="17">
        <f t="shared" si="42"/>
        <v>1.1699999999999996E-4</v>
      </c>
      <c r="K336" s="17">
        <f t="shared" si="42"/>
        <v>166.209417</v>
      </c>
      <c r="L336" s="17">
        <f t="shared" si="42"/>
        <v>1.6260150000000004</v>
      </c>
      <c r="M336" s="17">
        <f t="shared" si="42"/>
        <v>0</v>
      </c>
      <c r="N336" s="19">
        <f t="shared" si="42"/>
        <v>166.68644</v>
      </c>
      <c r="O336" s="16">
        <f t="shared" si="42"/>
        <v>1769.1955629999995</v>
      </c>
      <c r="P336" s="17">
        <f t="shared" si="42"/>
        <v>1868.7060809999996</v>
      </c>
      <c r="Q336" s="17">
        <f t="shared" si="42"/>
        <v>1889.2594179999994</v>
      </c>
      <c r="R336" s="19">
        <f t="shared" si="42"/>
        <v>747.66240100000005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2.761E-3</v>
      </c>
      <c r="G337" s="23">
        <v>3.0660000000000001E-3</v>
      </c>
      <c r="H337" s="23">
        <v>3.2358000000000012E-2</v>
      </c>
      <c r="I337" s="23">
        <v>0.92085800000000007</v>
      </c>
      <c r="J337" s="23">
        <v>1.1699999999999996E-4</v>
      </c>
      <c r="K337" s="23">
        <v>6.2217999999999996E-2</v>
      </c>
      <c r="L337" s="23">
        <v>1.6260150000000004</v>
      </c>
      <c r="M337" s="23"/>
      <c r="N337" s="24">
        <v>0.53924099999999997</v>
      </c>
      <c r="O337" s="22">
        <v>107.72356299999998</v>
      </c>
      <c r="P337" s="23">
        <v>207.23408100000003</v>
      </c>
      <c r="Q337" s="23">
        <v>227.78741799999997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332.29440100000005</v>
      </c>
      <c r="H338" s="23"/>
      <c r="I338" s="23">
        <v>332.29440100000005</v>
      </c>
      <c r="J338" s="23"/>
      <c r="K338" s="23">
        <v>166.147199</v>
      </c>
      <c r="L338" s="23"/>
      <c r="M338" s="23"/>
      <c r="N338" s="24">
        <v>166.147199</v>
      </c>
      <c r="O338" s="22">
        <v>1661.4719999999995</v>
      </c>
      <c r="P338" s="23">
        <v>1661.4719999999995</v>
      </c>
      <c r="Q338" s="23">
        <v>1661.4719999999995</v>
      </c>
      <c r="R338" s="24">
        <v>747.66240100000005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2.761E-3</v>
      </c>
      <c r="G341" s="27">
        <f t="shared" si="43"/>
        <v>332.29746700000004</v>
      </c>
      <c r="H341" s="27">
        <f t="shared" si="43"/>
        <v>3.2358000000000012E-2</v>
      </c>
      <c r="I341" s="27">
        <f t="shared" si="43"/>
        <v>333.21525900000006</v>
      </c>
      <c r="J341" s="27">
        <f t="shared" si="43"/>
        <v>109.85575099999998</v>
      </c>
      <c r="K341" s="27">
        <f t="shared" si="43"/>
        <v>166.209417</v>
      </c>
      <c r="L341" s="27">
        <f t="shared" si="43"/>
        <v>1.6260150000000004</v>
      </c>
      <c r="M341" s="27">
        <f t="shared" si="43"/>
        <v>0</v>
      </c>
      <c r="N341" s="28">
        <f t="shared" si="43"/>
        <v>166.68644</v>
      </c>
      <c r="O341" s="26">
        <f t="shared" si="43"/>
        <v>1769.1955629999995</v>
      </c>
      <c r="P341" s="27">
        <f t="shared" si="43"/>
        <v>1868.7060809999996</v>
      </c>
      <c r="Q341" s="27">
        <f t="shared" si="43"/>
        <v>1889.2594179999994</v>
      </c>
      <c r="R341" s="28">
        <f t="shared" si="43"/>
        <v>747.66240100000005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2.2355540000000005</v>
      </c>
      <c r="G346" s="17">
        <f t="shared" si="45"/>
        <v>175.50774899999999</v>
      </c>
      <c r="H346" s="17">
        <f t="shared" si="45"/>
        <v>851.63878900000009</v>
      </c>
      <c r="I346" s="17">
        <f t="shared" si="45"/>
        <v>29801.707043000006</v>
      </c>
      <c r="J346" s="17">
        <f t="shared" si="45"/>
        <v>91.533540000000016</v>
      </c>
      <c r="K346" s="17">
        <f t="shared" si="45"/>
        <v>1229.1080790000001</v>
      </c>
      <c r="L346" s="17">
        <f t="shared" si="45"/>
        <v>18186.100519</v>
      </c>
      <c r="M346" s="17">
        <f t="shared" si="45"/>
        <v>175.30000800000002</v>
      </c>
      <c r="N346" s="19">
        <f t="shared" si="45"/>
        <v>17522.500399</v>
      </c>
      <c r="O346" s="16">
        <f t="shared" si="45"/>
        <v>5052.8767829999997</v>
      </c>
      <c r="P346" s="17">
        <f t="shared" si="45"/>
        <v>5052.8767829999997</v>
      </c>
      <c r="Q346" s="17">
        <f>SUM(Q347:Q349)</f>
        <v>5052.8767829999997</v>
      </c>
      <c r="R346" s="19">
        <f t="shared" si="45"/>
        <v>4307.5403710000001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0.81749999999999989</v>
      </c>
      <c r="G347" s="23">
        <v>77.949162999999999</v>
      </c>
      <c r="H347" s="23">
        <v>371.55116499999997</v>
      </c>
      <c r="I347" s="23">
        <v>13249.493163000003</v>
      </c>
      <c r="J347" s="23">
        <v>34.268465000000013</v>
      </c>
      <c r="K347" s="23">
        <v>545.60671200000013</v>
      </c>
      <c r="L347" s="23">
        <v>6507.5625949999985</v>
      </c>
      <c r="M347" s="23">
        <v>77.829374000000001</v>
      </c>
      <c r="N347" s="24">
        <v>7769.9318910000011</v>
      </c>
      <c r="O347" s="22">
        <v>2048.3982849999998</v>
      </c>
      <c r="P347" s="23">
        <v>2048.3982849999998</v>
      </c>
      <c r="Q347" s="23">
        <v>2048.3982849999998</v>
      </c>
      <c r="R347" s="24">
        <v>1748.4410110000006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0.32373699999999989</v>
      </c>
      <c r="G348" s="23">
        <v>31.628746999999994</v>
      </c>
      <c r="H348" s="23">
        <v>149.83171400000003</v>
      </c>
      <c r="I348" s="23">
        <v>5376.064229999999</v>
      </c>
      <c r="J348" s="23">
        <v>13.382597000000004</v>
      </c>
      <c r="K348" s="23">
        <v>221.41662299999996</v>
      </c>
      <c r="L348" s="23">
        <v>2610.7160909999993</v>
      </c>
      <c r="M348" s="23">
        <v>31.574067000000007</v>
      </c>
      <c r="N348" s="24">
        <v>3151.3366180000003</v>
      </c>
      <c r="O348" s="22">
        <v>728.65190999999982</v>
      </c>
      <c r="P348" s="23">
        <v>728.65190999999982</v>
      </c>
      <c r="Q348" s="23">
        <v>728.65190999999982</v>
      </c>
      <c r="R348" s="24">
        <v>621.07964700000002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1.0943170000000004</v>
      </c>
      <c r="G349" s="23">
        <v>65.929839000000015</v>
      </c>
      <c r="H349" s="23">
        <v>330.25591000000009</v>
      </c>
      <c r="I349" s="23">
        <v>11176.149650000003</v>
      </c>
      <c r="J349" s="23">
        <v>43.882477999999992</v>
      </c>
      <c r="K349" s="23">
        <v>462.08474400000006</v>
      </c>
      <c r="L349" s="23">
        <v>9067.821833</v>
      </c>
      <c r="M349" s="23">
        <v>65.896567000000005</v>
      </c>
      <c r="N349" s="24">
        <v>6601.2318899999991</v>
      </c>
      <c r="O349" s="22">
        <v>2275.8265880000004</v>
      </c>
      <c r="P349" s="23">
        <v>2275.8265880000004</v>
      </c>
      <c r="Q349" s="23">
        <v>2275.8265880000004</v>
      </c>
      <c r="R349" s="24">
        <v>1938.0197129999997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0.153554</v>
      </c>
      <c r="G351" s="17">
        <f t="shared" si="46"/>
        <v>11.418823000000001</v>
      </c>
      <c r="H351" s="17">
        <f t="shared" si="46"/>
        <v>60.269155000000012</v>
      </c>
      <c r="I351" s="17">
        <f t="shared" si="46"/>
        <v>1943.2776590000001</v>
      </c>
      <c r="J351" s="17">
        <f t="shared" si="46"/>
        <v>7.9383990000000004</v>
      </c>
      <c r="K351" s="17">
        <f t="shared" si="46"/>
        <v>79.664260999999982</v>
      </c>
      <c r="L351" s="17">
        <f t="shared" si="46"/>
        <v>952.92337900000007</v>
      </c>
      <c r="M351" s="17">
        <f t="shared" si="46"/>
        <v>11.441692000000003</v>
      </c>
      <c r="N351" s="19">
        <f t="shared" si="46"/>
        <v>1146.697426</v>
      </c>
      <c r="O351" s="16">
        <f t="shared" si="46"/>
        <v>821.21199799999999</v>
      </c>
      <c r="P351" s="17">
        <f t="shared" si="46"/>
        <v>821.21199799999999</v>
      </c>
      <c r="Q351" s="17">
        <f>SUM(Q352:Q354)</f>
        <v>821.21199799999999</v>
      </c>
      <c r="R351" s="19">
        <f t="shared" si="46"/>
        <v>655.49992599999996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6.1448999999999997E-2</v>
      </c>
      <c r="G352" s="23">
        <v>4.5884859999999987</v>
      </c>
      <c r="H352" s="23">
        <v>24.202152000000009</v>
      </c>
      <c r="I352" s="23">
        <v>780.88987999999995</v>
      </c>
      <c r="J352" s="23">
        <v>3.1782949999999999</v>
      </c>
      <c r="K352" s="23">
        <v>32.011935999999999</v>
      </c>
      <c r="L352" s="23">
        <v>381.07011900000009</v>
      </c>
      <c r="M352" s="23">
        <v>4.5975860000000006</v>
      </c>
      <c r="N352" s="24">
        <v>460.75675999999993</v>
      </c>
      <c r="O352" s="22">
        <v>411.12639999999993</v>
      </c>
      <c r="P352" s="23">
        <v>411.12639999999993</v>
      </c>
      <c r="Q352" s="23">
        <v>411.12639999999993</v>
      </c>
      <c r="R352" s="24">
        <v>327.57579099999998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1.9207999999999996E-2</v>
      </c>
      <c r="G353" s="23">
        <v>1.9473150000000001</v>
      </c>
      <c r="H353" s="23">
        <v>9.6956409999999984</v>
      </c>
      <c r="I353" s="23">
        <v>331.59162500000002</v>
      </c>
      <c r="J353" s="23">
        <v>0.98243200000000019</v>
      </c>
      <c r="K353" s="23">
        <v>13.596309999999999</v>
      </c>
      <c r="L353" s="23">
        <v>121.07642300000001</v>
      </c>
      <c r="M353" s="23">
        <v>1.9476820000000006</v>
      </c>
      <c r="N353" s="24">
        <v>194.63592099999997</v>
      </c>
      <c r="O353" s="22">
        <v>95.503239999999977</v>
      </c>
      <c r="P353" s="23">
        <v>95.503239999999977</v>
      </c>
      <c r="Q353" s="23">
        <v>95.503239999999977</v>
      </c>
      <c r="R353" s="24">
        <v>70.591847999999999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7.2897000000000003E-2</v>
      </c>
      <c r="G354" s="23">
        <v>4.8830220000000022</v>
      </c>
      <c r="H354" s="23">
        <v>26.371362000000008</v>
      </c>
      <c r="I354" s="23">
        <v>830.79615400000012</v>
      </c>
      <c r="J354" s="23">
        <v>3.7776720000000004</v>
      </c>
      <c r="K354" s="23">
        <v>34.056014999999995</v>
      </c>
      <c r="L354" s="23">
        <v>450.77683700000006</v>
      </c>
      <c r="M354" s="23">
        <v>4.8964240000000014</v>
      </c>
      <c r="N354" s="24">
        <v>491.30474500000008</v>
      </c>
      <c r="O354" s="22">
        <v>314.58235800000006</v>
      </c>
      <c r="P354" s="23">
        <v>314.58235800000006</v>
      </c>
      <c r="Q354" s="23">
        <v>314.58235800000006</v>
      </c>
      <c r="R354" s="24">
        <v>257.33228700000001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0.62553100000000006</v>
      </c>
      <c r="G356" s="17">
        <f t="shared" si="47"/>
        <v>29.865555999999998</v>
      </c>
      <c r="H356" s="17">
        <f t="shared" si="47"/>
        <v>177.58220600000001</v>
      </c>
      <c r="I356" s="17">
        <f t="shared" si="47"/>
        <v>5077.7541849999998</v>
      </c>
      <c r="J356" s="17">
        <f t="shared" si="47"/>
        <v>33.145456000000003</v>
      </c>
      <c r="K356" s="17">
        <f t="shared" si="47"/>
        <v>207.92764300000005</v>
      </c>
      <c r="L356" s="17">
        <f t="shared" si="47"/>
        <v>3737.2348509999993</v>
      </c>
      <c r="M356" s="17">
        <f t="shared" si="47"/>
        <v>30.048541000000007</v>
      </c>
      <c r="N356" s="19">
        <f t="shared" si="47"/>
        <v>3030.258249</v>
      </c>
      <c r="O356" s="16">
        <f t="shared" si="47"/>
        <v>1119.8569049999999</v>
      </c>
      <c r="P356" s="17">
        <f t="shared" si="47"/>
        <v>1119.8569049999999</v>
      </c>
      <c r="Q356" s="17">
        <f>SUM(Q357:Q359)</f>
        <v>1119.8569049999999</v>
      </c>
      <c r="R356" s="19">
        <f t="shared" si="47"/>
        <v>744.33736499999998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0.38775700000000007</v>
      </c>
      <c r="G357" s="23">
        <v>14.771868999999995</v>
      </c>
      <c r="H357" s="23">
        <v>94.340323000000026</v>
      </c>
      <c r="I357" s="23">
        <v>2509.3119970000002</v>
      </c>
      <c r="J357" s="23">
        <v>20.551098000000003</v>
      </c>
      <c r="K357" s="23">
        <v>102.725537</v>
      </c>
      <c r="L357" s="23">
        <v>2315.7653309999992</v>
      </c>
      <c r="M357" s="23">
        <v>14.901809000000004</v>
      </c>
      <c r="N357" s="24">
        <v>1509.0530979999999</v>
      </c>
      <c r="O357" s="22">
        <v>654.39821999999992</v>
      </c>
      <c r="P357" s="23">
        <v>654.39821999999992</v>
      </c>
      <c r="Q357" s="23">
        <v>654.39821999999992</v>
      </c>
      <c r="R357" s="24">
        <v>441.82009800000003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0.102898</v>
      </c>
      <c r="G358" s="23">
        <v>3.6571619999999982</v>
      </c>
      <c r="H358" s="23">
        <v>23.928388999999999</v>
      </c>
      <c r="I358" s="23">
        <v>621.05031999999994</v>
      </c>
      <c r="J358" s="23">
        <v>5.4536609999999985</v>
      </c>
      <c r="K358" s="23">
        <v>25.422059000000004</v>
      </c>
      <c r="L358" s="23">
        <v>614.53468900000007</v>
      </c>
      <c r="M358" s="23">
        <v>3.6927950000000003</v>
      </c>
      <c r="N358" s="24">
        <v>374.50685200000009</v>
      </c>
      <c r="O358" s="22">
        <v>175.01057600000004</v>
      </c>
      <c r="P358" s="23">
        <v>175.01057600000004</v>
      </c>
      <c r="Q358" s="23">
        <v>175.01057600000004</v>
      </c>
      <c r="R358" s="24">
        <v>118.17905999999996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0.134876</v>
      </c>
      <c r="G359" s="23">
        <v>11.436525000000001</v>
      </c>
      <c r="H359" s="23">
        <v>59.313493999999984</v>
      </c>
      <c r="I359" s="23">
        <v>1947.3918680000002</v>
      </c>
      <c r="J359" s="23">
        <v>7.1406970000000012</v>
      </c>
      <c r="K359" s="23">
        <v>79.780047000000025</v>
      </c>
      <c r="L359" s="23">
        <v>806.93483100000003</v>
      </c>
      <c r="M359" s="23">
        <v>11.453937000000002</v>
      </c>
      <c r="N359" s="24">
        <v>1146.6982990000001</v>
      </c>
      <c r="O359" s="22">
        <v>290.44810899999999</v>
      </c>
      <c r="P359" s="23">
        <v>290.44810899999999</v>
      </c>
      <c r="Q359" s="23">
        <v>290.44810899999999</v>
      </c>
      <c r="R359" s="24">
        <v>184.33820699999998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6.1419999999999999E-3</v>
      </c>
      <c r="G361" s="17">
        <v>4.9933330000000007</v>
      </c>
      <c r="H361" s="17">
        <v>21.136201999999997</v>
      </c>
      <c r="I361" s="17">
        <v>851.32686899999999</v>
      </c>
      <c r="J361" s="17">
        <v>0.17795000000000005</v>
      </c>
      <c r="K361" s="17">
        <v>34.938914000000004</v>
      </c>
      <c r="L361" s="17">
        <v>63.096768999999988</v>
      </c>
      <c r="M361" s="17">
        <v>4.9714510000000018</v>
      </c>
      <c r="N361" s="19">
        <v>493.25328100000002</v>
      </c>
      <c r="O361" s="16">
        <v>18.625272999999996</v>
      </c>
      <c r="P361" s="17">
        <v>18.625272999999996</v>
      </c>
      <c r="Q361" s="17">
        <v>18.625272999999996</v>
      </c>
      <c r="R361" s="19">
        <v>2.7955229999999998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0.12357500000000005</v>
      </c>
      <c r="G363" s="17">
        <f t="shared" si="48"/>
        <v>2.4702700000000002</v>
      </c>
      <c r="H363" s="17">
        <f t="shared" si="48"/>
        <v>12.649330999999998</v>
      </c>
      <c r="I363" s="17">
        <f t="shared" si="48"/>
        <v>409.26233100000002</v>
      </c>
      <c r="J363" s="17">
        <f t="shared" si="48"/>
        <v>3.5836089999999996</v>
      </c>
      <c r="K363" s="17">
        <f t="shared" si="48"/>
        <v>17.646959000000003</v>
      </c>
      <c r="L363" s="17">
        <f t="shared" si="48"/>
        <v>1269.9609389999996</v>
      </c>
      <c r="M363" s="17">
        <f t="shared" si="48"/>
        <v>2.4597940000000005</v>
      </c>
      <c r="N363" s="19">
        <f t="shared" si="48"/>
        <v>249.34545400000005</v>
      </c>
      <c r="O363" s="16">
        <f t="shared" si="48"/>
        <v>81.547687999999994</v>
      </c>
      <c r="P363" s="17">
        <f t="shared" si="48"/>
        <v>81.547687999999994</v>
      </c>
      <c r="Q363" s="17">
        <f>SUM(Q364:Q366)</f>
        <v>81.547687999999994</v>
      </c>
      <c r="R363" s="19">
        <f t="shared" si="48"/>
        <v>16.430761000000004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2.1933000000000005E-2</v>
      </c>
      <c r="G364" s="23">
        <v>0.41213799999999995</v>
      </c>
      <c r="H364" s="23">
        <v>2.1343660000000009</v>
      </c>
      <c r="I364" s="23">
        <v>68.151288999999991</v>
      </c>
      <c r="J364" s="23">
        <v>0.63606700000000005</v>
      </c>
      <c r="K364" s="23">
        <v>2.948175</v>
      </c>
      <c r="L364" s="23">
        <v>225.40991199999999</v>
      </c>
      <c r="M364" s="23">
        <v>0.41039299999999995</v>
      </c>
      <c r="N364" s="24">
        <v>41.658934000000002</v>
      </c>
      <c r="O364" s="22">
        <v>20.398804999999999</v>
      </c>
      <c r="P364" s="23">
        <v>20.398804999999999</v>
      </c>
      <c r="Q364" s="23">
        <v>20.398804999999999</v>
      </c>
      <c r="R364" s="24">
        <v>3.5933609999999998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6.7170000000000007E-3</v>
      </c>
      <c r="G365" s="23">
        <v>0.16138500000000003</v>
      </c>
      <c r="H365" s="23">
        <v>0.80171100000000006</v>
      </c>
      <c r="I365" s="23">
        <v>26.872581</v>
      </c>
      <c r="J365" s="23">
        <v>0.19474000000000002</v>
      </c>
      <c r="K365" s="23">
        <v>1.1488520000000002</v>
      </c>
      <c r="L365" s="23">
        <v>69.01190299999999</v>
      </c>
      <c r="M365" s="23">
        <v>0.160695</v>
      </c>
      <c r="N365" s="24">
        <v>16.230552999999997</v>
      </c>
      <c r="O365" s="22">
        <v>8.2508700000000008</v>
      </c>
      <c r="P365" s="23">
        <v>8.2508700000000008</v>
      </c>
      <c r="Q365" s="23">
        <v>8.2508700000000008</v>
      </c>
      <c r="R365" s="24">
        <v>1.4406890000000001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9.4925000000000037E-2</v>
      </c>
      <c r="G366" s="23">
        <v>1.896747</v>
      </c>
      <c r="H366" s="23">
        <v>9.7132539999999974</v>
      </c>
      <c r="I366" s="23">
        <v>314.23846100000003</v>
      </c>
      <c r="J366" s="23">
        <v>2.7528019999999995</v>
      </c>
      <c r="K366" s="23">
        <v>13.549932000000002</v>
      </c>
      <c r="L366" s="23">
        <v>975.53912399999967</v>
      </c>
      <c r="M366" s="23">
        <v>1.8887060000000004</v>
      </c>
      <c r="N366" s="24">
        <v>191.45596700000004</v>
      </c>
      <c r="O366" s="22">
        <v>52.898012999999999</v>
      </c>
      <c r="P366" s="23">
        <v>52.898012999999999</v>
      </c>
      <c r="Q366" s="23">
        <v>52.898012999999999</v>
      </c>
      <c r="R366" s="24">
        <v>11.396711000000003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76.474921000000009</v>
      </c>
      <c r="G370" s="17">
        <v>32.232703000000008</v>
      </c>
      <c r="H370" s="17">
        <v>2406.4021400000006</v>
      </c>
      <c r="I370" s="17">
        <v>52519.647768000003</v>
      </c>
      <c r="J370" s="17"/>
      <c r="K370" s="17">
        <v>393.38199100000014</v>
      </c>
      <c r="L370" s="17">
        <v>6548.8191770000003</v>
      </c>
      <c r="M370" s="17">
        <v>60.278005999999998</v>
      </c>
      <c r="N370" s="19">
        <v>23673.111525</v>
      </c>
      <c r="O370" s="16">
        <v>3013.9001279999998</v>
      </c>
      <c r="P370" s="17">
        <v>5412.3245219999999</v>
      </c>
      <c r="Q370" s="17">
        <v>7362.9041890000017</v>
      </c>
      <c r="R370" s="19">
        <v>331.59288700000002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1795.8354800000002</v>
      </c>
      <c r="P372" s="17">
        <v>3325.6212510000005</v>
      </c>
      <c r="Q372" s="17">
        <v>6651.2425039999998</v>
      </c>
      <c r="R372" s="19">
        <v>70.50316500000001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79.619277000000011</v>
      </c>
      <c r="G374" s="27">
        <f t="shared" si="49"/>
        <v>256.48843399999998</v>
      </c>
      <c r="H374" s="27">
        <f t="shared" si="49"/>
        <v>3529.6778230000009</v>
      </c>
      <c r="I374" s="27">
        <f t="shared" si="49"/>
        <v>90602.975854999997</v>
      </c>
      <c r="J374" s="27">
        <f t="shared" si="49"/>
        <v>136.37895400000002</v>
      </c>
      <c r="K374" s="27">
        <f t="shared" si="49"/>
        <v>1962.6678470000002</v>
      </c>
      <c r="L374" s="27">
        <f t="shared" si="49"/>
        <v>30758.135633999998</v>
      </c>
      <c r="M374" s="27">
        <f t="shared" si="49"/>
        <v>284.49949200000003</v>
      </c>
      <c r="N374" s="28">
        <f t="shared" si="49"/>
        <v>46115.166333999994</v>
      </c>
      <c r="O374" s="26">
        <f t="shared" si="49"/>
        <v>11903.854254999998</v>
      </c>
      <c r="P374" s="27">
        <f t="shared" si="49"/>
        <v>15832.064420000001</v>
      </c>
      <c r="Q374" s="27">
        <f t="shared" si="49"/>
        <v>21108.265340000005</v>
      </c>
      <c r="R374" s="28">
        <f t="shared" si="49"/>
        <v>6128.6999980000001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1.9097299999999999</v>
      </c>
      <c r="G379" s="17">
        <v>0.66321099999999999</v>
      </c>
      <c r="H379" s="17">
        <v>6.2764660000000001</v>
      </c>
      <c r="I379" s="17">
        <v>111.84756200000001</v>
      </c>
      <c r="J379" s="17">
        <v>1.7080679999999999</v>
      </c>
      <c r="K379" s="17">
        <v>47.470044000000001</v>
      </c>
      <c r="L379" s="17">
        <v>161.872985</v>
      </c>
      <c r="M379" s="17">
        <v>4.8253880000000002</v>
      </c>
      <c r="N379" s="19">
        <v>93.219109000000032</v>
      </c>
      <c r="O379" s="16">
        <v>57.099758999999992</v>
      </c>
      <c r="P379" s="17">
        <v>67.790271000000004</v>
      </c>
      <c r="Q379" s="17">
        <v>72.091798999999995</v>
      </c>
      <c r="R379" s="19">
        <v>10.336936000000001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0.53249500000000005</v>
      </c>
      <c r="H381" s="17">
        <f t="shared" si="51"/>
        <v>2.6624780000000006</v>
      </c>
      <c r="I381" s="17">
        <f t="shared" si="51"/>
        <v>90.524233999999979</v>
      </c>
      <c r="J381" s="17">
        <f t="shared" si="51"/>
        <v>0</v>
      </c>
      <c r="K381" s="17">
        <f t="shared" si="51"/>
        <v>3.727471</v>
      </c>
      <c r="L381" s="17">
        <f t="shared" si="51"/>
        <v>0</v>
      </c>
      <c r="M381" s="17">
        <f t="shared" si="51"/>
        <v>0.53249500000000005</v>
      </c>
      <c r="N381" s="19">
        <f t="shared" si="51"/>
        <v>53.24955300000002</v>
      </c>
      <c r="O381" s="16">
        <f t="shared" si="51"/>
        <v>72.951881999999998</v>
      </c>
      <c r="P381" s="17">
        <f t="shared" si="51"/>
        <v>76.679359000000005</v>
      </c>
      <c r="Q381" s="17">
        <f>SUM(Q382:Q384)</f>
        <v>80.939312999999999</v>
      </c>
      <c r="R381" s="19">
        <f t="shared" si="51"/>
        <v>47.418725000000002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1.4969999999999998E-3</v>
      </c>
      <c r="H382" s="23">
        <v>7.4959999999999992E-3</v>
      </c>
      <c r="I382" s="23">
        <v>0.254909</v>
      </c>
      <c r="J382" s="23"/>
      <c r="K382" s="23">
        <v>1.0496E-2</v>
      </c>
      <c r="L382" s="23"/>
      <c r="M382" s="23">
        <v>1.4969999999999998E-3</v>
      </c>
      <c r="N382" s="24">
        <v>0.14994900000000003</v>
      </c>
      <c r="O382" s="22">
        <v>0.205428</v>
      </c>
      <c r="P382" s="23">
        <v>0.21592900000000001</v>
      </c>
      <c r="Q382" s="23">
        <v>0.22791699999999998</v>
      </c>
      <c r="R382" s="24">
        <v>0.13352799999999998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0.53099800000000008</v>
      </c>
      <c r="H384" s="23">
        <v>2.6549820000000004</v>
      </c>
      <c r="I384" s="23">
        <v>90.269324999999981</v>
      </c>
      <c r="J384" s="23"/>
      <c r="K384" s="23">
        <v>3.7169750000000001</v>
      </c>
      <c r="L384" s="23"/>
      <c r="M384" s="23">
        <v>0.53099800000000008</v>
      </c>
      <c r="N384" s="24">
        <v>53.099604000000021</v>
      </c>
      <c r="O384" s="22">
        <v>72.746454</v>
      </c>
      <c r="P384" s="23">
        <v>76.463430000000002</v>
      </c>
      <c r="Q384" s="23">
        <v>80.711395999999993</v>
      </c>
      <c r="R384" s="24">
        <v>47.285197000000004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3064.4428170000006</v>
      </c>
      <c r="G392" s="17">
        <f t="shared" si="53"/>
        <v>117.81071100000001</v>
      </c>
      <c r="H392" s="17">
        <f t="shared" si="53"/>
        <v>3268.6935119999998</v>
      </c>
      <c r="I392" s="17">
        <f t="shared" si="53"/>
        <v>8163.1218370000015</v>
      </c>
      <c r="J392" s="17">
        <f t="shared" si="53"/>
        <v>180.55211100000002</v>
      </c>
      <c r="K392" s="17">
        <f t="shared" si="53"/>
        <v>141441.07026800001</v>
      </c>
      <c r="L392" s="17">
        <f t="shared" si="53"/>
        <v>1185.7791339999999</v>
      </c>
      <c r="M392" s="17">
        <f t="shared" si="53"/>
        <v>1221.3270299999999</v>
      </c>
      <c r="N392" s="19">
        <f t="shared" si="53"/>
        <v>8950.8843220000017</v>
      </c>
      <c r="O392" s="16">
        <f t="shared" si="53"/>
        <v>21820.275062999994</v>
      </c>
      <c r="P392" s="17">
        <f t="shared" si="53"/>
        <v>25679.580113999997</v>
      </c>
      <c r="Q392" s="17">
        <f>SUM(Q393:Q395)</f>
        <v>25679.580113999997</v>
      </c>
      <c r="R392" s="19">
        <f t="shared" si="53"/>
        <v>536.0856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259.47299700000002</v>
      </c>
      <c r="G393" s="23">
        <v>11.318250000000001</v>
      </c>
      <c r="H393" s="23">
        <v>277.93123399999996</v>
      </c>
      <c r="I393" s="23">
        <v>813.93570699999987</v>
      </c>
      <c r="J393" s="23">
        <v>19.674739999999996</v>
      </c>
      <c r="K393" s="23">
        <v>11841.824665</v>
      </c>
      <c r="L393" s="23">
        <v>118.57720600000002</v>
      </c>
      <c r="M393" s="23">
        <v>116.75246899999999</v>
      </c>
      <c r="N393" s="24">
        <v>929.78960600000005</v>
      </c>
      <c r="O393" s="22">
        <v>1833.1164829999998</v>
      </c>
      <c r="P393" s="23">
        <v>2155.6205259999997</v>
      </c>
      <c r="Q393" s="23">
        <v>2155.6205259999997</v>
      </c>
      <c r="R393" s="24">
        <v>46.895015000000001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10.880461999999998</v>
      </c>
      <c r="G394" s="23">
        <v>2.7201200000000001</v>
      </c>
      <c r="H394" s="23">
        <v>13.600578000000001</v>
      </c>
      <c r="I394" s="23">
        <v>239.37020800000005</v>
      </c>
      <c r="J394" s="23">
        <v>8.1603499999999993</v>
      </c>
      <c r="K394" s="23">
        <v>272.01159800000005</v>
      </c>
      <c r="L394" s="23">
        <v>35.361505999999999</v>
      </c>
      <c r="M394" s="23">
        <v>27.201160999999999</v>
      </c>
      <c r="N394" s="24">
        <v>326.41391799999997</v>
      </c>
      <c r="O394" s="22">
        <v>244.64294899999999</v>
      </c>
      <c r="P394" s="23">
        <v>287.39391100000006</v>
      </c>
      <c r="Q394" s="23">
        <v>287.39391100000006</v>
      </c>
      <c r="R394" s="24">
        <v>12.949176999999997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2794.0893580000006</v>
      </c>
      <c r="G395" s="23">
        <v>103.77234100000001</v>
      </c>
      <c r="H395" s="23">
        <v>2977.1616999999997</v>
      </c>
      <c r="I395" s="23">
        <v>7109.8159220000016</v>
      </c>
      <c r="J395" s="23">
        <v>152.71702100000002</v>
      </c>
      <c r="K395" s="23">
        <v>129327.23400500001</v>
      </c>
      <c r="L395" s="23">
        <v>1031.840422</v>
      </c>
      <c r="M395" s="23">
        <v>1077.3733999999999</v>
      </c>
      <c r="N395" s="24">
        <v>7694.6807980000012</v>
      </c>
      <c r="O395" s="22">
        <v>19742.515630999995</v>
      </c>
      <c r="P395" s="23">
        <v>23236.565676999999</v>
      </c>
      <c r="Q395" s="23">
        <v>23236.565676999999</v>
      </c>
      <c r="R395" s="24">
        <v>476.24140799999998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0.25106813172421283</v>
      </c>
      <c r="G397" s="17">
        <f t="shared" si="54"/>
        <v>0.13114930876945391</v>
      </c>
      <c r="H397" s="17">
        <f t="shared" si="54"/>
        <v>30.455518481561249</v>
      </c>
      <c r="I397" s="17">
        <f t="shared" si="54"/>
        <v>18.493291658341839</v>
      </c>
      <c r="J397" s="17">
        <f t="shared" si="54"/>
        <v>5.7919456011832953</v>
      </c>
      <c r="K397" s="17">
        <f t="shared" si="54"/>
        <v>0.25830117373798589</v>
      </c>
      <c r="L397" s="17">
        <f t="shared" si="54"/>
        <v>2749.305914760082</v>
      </c>
      <c r="M397" s="17">
        <f t="shared" si="54"/>
        <v>0.2507064796235241</v>
      </c>
      <c r="N397" s="19">
        <f t="shared" si="54"/>
        <v>47.942213534855341</v>
      </c>
      <c r="O397" s="16">
        <f t="shared" si="54"/>
        <v>368.89567366242289</v>
      </c>
      <c r="P397" s="17">
        <f t="shared" si="54"/>
        <v>368.89567366242289</v>
      </c>
      <c r="Q397" s="17">
        <f>SUM(Q398:Q401)</f>
        <v>368.89567366242289</v>
      </c>
      <c r="R397" s="19">
        <f t="shared" si="54"/>
        <v>176.96540899673832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1.0296254545584492E-2</v>
      </c>
      <c r="G398" s="23">
        <v>5.3863370206202622E-3</v>
      </c>
      <c r="H398" s="23">
        <v>1.2434628388479849</v>
      </c>
      <c r="I398" s="23">
        <v>0.75518280115502878</v>
      </c>
      <c r="J398" s="23">
        <v>0.23785245882042796</v>
      </c>
      <c r="K398" s="23">
        <v>1.0957648400088676E-2</v>
      </c>
      <c r="L398" s="23">
        <v>251.36025584799006</v>
      </c>
      <c r="M398" s="23">
        <v>1.0263184852859285E-2</v>
      </c>
      <c r="N398" s="24">
        <v>1.9616521314949282</v>
      </c>
      <c r="O398" s="22">
        <v>9.8801271709029805</v>
      </c>
      <c r="P398" s="23">
        <v>9.8801271709029805</v>
      </c>
      <c r="Q398" s="23">
        <v>9.8801271709029805</v>
      </c>
      <c r="R398" s="24">
        <v>4.7350783467269988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1.6760351940294838E-2</v>
      </c>
      <c r="G399" s="23">
        <v>8.7456178488802671E-3</v>
      </c>
      <c r="H399" s="23">
        <v>2.0396355131221449</v>
      </c>
      <c r="I399" s="23">
        <v>1.2383669993544946</v>
      </c>
      <c r="J399" s="23">
        <v>0.3862614566934508</v>
      </c>
      <c r="K399" s="23">
        <v>1.6810326421711076E-2</v>
      </c>
      <c r="L399" s="23">
        <v>19.040561505475765</v>
      </c>
      <c r="M399" s="23">
        <v>1.6757853216224024E-2</v>
      </c>
      <c r="N399" s="24">
        <v>3.2057187258808715</v>
      </c>
      <c r="O399" s="22">
        <v>17.260767406161904</v>
      </c>
      <c r="P399" s="23">
        <v>17.260767406161904</v>
      </c>
      <c r="Q399" s="23">
        <v>17.260767406161904</v>
      </c>
      <c r="R399" s="24">
        <v>8.2846511056254464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3.8184009245777882E-2</v>
      </c>
      <c r="G400" s="23">
        <v>2.0049674257828665E-2</v>
      </c>
      <c r="H400" s="23">
        <v>4.5598055020381052</v>
      </c>
      <c r="I400" s="23">
        <v>2.7704340584851237</v>
      </c>
      <c r="J400" s="23">
        <v>0.88513602679000258</v>
      </c>
      <c r="K400" s="23">
        <v>4.4052803207227084E-2</v>
      </c>
      <c r="L400" s="23">
        <v>2230.2536164211538</v>
      </c>
      <c r="M400" s="23">
        <v>3.7890569547705429E-2</v>
      </c>
      <c r="N400" s="24">
        <v>7.233193216314616</v>
      </c>
      <c r="O400" s="22">
        <v>58.025742013747788</v>
      </c>
      <c r="P400" s="23">
        <v>58.025742013747788</v>
      </c>
      <c r="Q400" s="23">
        <v>58.025742013747788</v>
      </c>
      <c r="R400" s="24">
        <v>27.764460648382283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0.18582751599255559</v>
      </c>
      <c r="G401" s="23">
        <v>9.6967679642124729E-2</v>
      </c>
      <c r="H401" s="23">
        <v>22.612614627553015</v>
      </c>
      <c r="I401" s="23">
        <v>13.729307799347193</v>
      </c>
      <c r="J401" s="23">
        <v>4.2826956588794136</v>
      </c>
      <c r="K401" s="23">
        <v>0.18648039570895908</v>
      </c>
      <c r="L401" s="23">
        <v>248.65148098546265</v>
      </c>
      <c r="M401" s="23">
        <v>0.18579487200673533</v>
      </c>
      <c r="N401" s="24">
        <v>35.541649461164923</v>
      </c>
      <c r="O401" s="22">
        <v>283.72903707161021</v>
      </c>
      <c r="P401" s="23">
        <v>283.72903707161021</v>
      </c>
      <c r="Q401" s="23">
        <v>283.72903707161021</v>
      </c>
      <c r="R401" s="24">
        <v>136.1812188960036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26.957966000000003</v>
      </c>
      <c r="H403" s="17">
        <v>134.78980099999998</v>
      </c>
      <c r="I403" s="17">
        <v>4582.8532040000009</v>
      </c>
      <c r="J403" s="17"/>
      <c r="K403" s="17">
        <v>188.70571399999997</v>
      </c>
      <c r="L403" s="17"/>
      <c r="M403" s="17">
        <v>26.957966000000003</v>
      </c>
      <c r="N403" s="19">
        <v>2695.7959959999998</v>
      </c>
      <c r="O403" s="16">
        <v>1273.1841780000004</v>
      </c>
      <c r="P403" s="17">
        <v>1273.1841780000004</v>
      </c>
      <c r="Q403" s="17">
        <v>1273.1841780000004</v>
      </c>
      <c r="R403" s="19">
        <v>809.16072000000008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0.27306800000000003</v>
      </c>
      <c r="H405" s="17">
        <v>1.3653529999999994</v>
      </c>
      <c r="I405" s="17">
        <v>46.421898999999982</v>
      </c>
      <c r="J405" s="17"/>
      <c r="K405" s="17">
        <v>1.9114990000000001</v>
      </c>
      <c r="L405" s="17"/>
      <c r="M405" s="17">
        <v>0.27306800000000003</v>
      </c>
      <c r="N405" s="19">
        <v>27.306993999999996</v>
      </c>
      <c r="O405" s="16">
        <v>25.569681000000006</v>
      </c>
      <c r="P405" s="17">
        <v>25.569681000000006</v>
      </c>
      <c r="Q405" s="17">
        <v>25.569681000000006</v>
      </c>
      <c r="R405" s="19">
        <v>3.7251670000000003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6.2599990000000023</v>
      </c>
      <c r="H407" s="17">
        <v>31.299986999999998</v>
      </c>
      <c r="I407" s="17">
        <v>1064.19937</v>
      </c>
      <c r="J407" s="17"/>
      <c r="K407" s="17">
        <v>43.819957999999993</v>
      </c>
      <c r="L407" s="17"/>
      <c r="M407" s="17">
        <v>6.2599990000000023</v>
      </c>
      <c r="N407" s="19">
        <v>625.99963200000025</v>
      </c>
      <c r="O407" s="16">
        <v>310.10691800000001</v>
      </c>
      <c r="P407" s="17">
        <v>310.10691800000001</v>
      </c>
      <c r="Q407" s="17">
        <v>310.10691800000001</v>
      </c>
      <c r="R407" s="19">
        <v>234.92607400000006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0.31999800000000006</v>
      </c>
      <c r="H411" s="17">
        <v>1.599998</v>
      </c>
      <c r="I411" s="17">
        <v>54.399998999999987</v>
      </c>
      <c r="J411" s="17"/>
      <c r="K411" s="17">
        <v>2.2399970000000002</v>
      </c>
      <c r="L411" s="17">
        <v>160.000001</v>
      </c>
      <c r="M411" s="17">
        <v>0.31999800000000006</v>
      </c>
      <c r="N411" s="19">
        <v>31.999999999999993</v>
      </c>
      <c r="O411" s="16">
        <v>120.38399800000003</v>
      </c>
      <c r="P411" s="17">
        <v>120.38399800000003</v>
      </c>
      <c r="Q411" s="17">
        <v>120.38399800000003</v>
      </c>
      <c r="R411" s="19">
        <v>6.0160009999999975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3066.6036151317248</v>
      </c>
      <c r="G413" s="27">
        <f t="shared" si="55"/>
        <v>152.94859730876948</v>
      </c>
      <c r="H413" s="27">
        <f t="shared" si="55"/>
        <v>3477.1431134815612</v>
      </c>
      <c r="I413" s="27">
        <f t="shared" si="55"/>
        <v>14131.861396658345</v>
      </c>
      <c r="J413" s="27">
        <f t="shared" si="55"/>
        <v>188.05212460118332</v>
      </c>
      <c r="K413" s="27">
        <f t="shared" si="55"/>
        <v>141729.20325217373</v>
      </c>
      <c r="L413" s="27">
        <f t="shared" si="55"/>
        <v>4256.9580347600822</v>
      </c>
      <c r="M413" s="27">
        <f t="shared" si="55"/>
        <v>1260.7466504796234</v>
      </c>
      <c r="N413" s="28">
        <f t="shared" si="55"/>
        <v>12526.397819534857</v>
      </c>
      <c r="O413" s="26">
        <f t="shared" si="55"/>
        <v>24048.467152662419</v>
      </c>
      <c r="P413" s="27">
        <f t="shared" si="55"/>
        <v>27922.190192662423</v>
      </c>
      <c r="Q413" s="27">
        <f t="shared" si="55"/>
        <v>27930.751674662421</v>
      </c>
      <c r="R413" s="28">
        <f t="shared" si="55"/>
        <v>1824.6346319967381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260.37334558605147</v>
      </c>
      <c r="G418" s="17">
        <f t="shared" ref="G418:R418" si="57">SUM(G419:G427)</f>
        <v>790.62410452393544</v>
      </c>
      <c r="H418" s="17">
        <f t="shared" si="57"/>
        <v>835.97875110697737</v>
      </c>
      <c r="I418" s="17">
        <f t="shared" si="57"/>
        <v>2076.6276070286613</v>
      </c>
      <c r="J418" s="17">
        <f t="shared" si="57"/>
        <v>130.61880176981057</v>
      </c>
      <c r="K418" s="17">
        <f t="shared" si="57"/>
        <v>605.27245150568308</v>
      </c>
      <c r="L418" s="17">
        <f t="shared" si="57"/>
        <v>2518.5596074210084</v>
      </c>
      <c r="M418" s="17">
        <f t="shared" si="57"/>
        <v>31.528235546832335</v>
      </c>
      <c r="N418" s="19">
        <f t="shared" si="57"/>
        <v>3251.0233223001974</v>
      </c>
      <c r="O418" s="16">
        <f t="shared" si="57"/>
        <v>1466.5717280499691</v>
      </c>
      <c r="P418" s="17">
        <f t="shared" si="57"/>
        <v>1473.0757335895773</v>
      </c>
      <c r="Q418" s="17">
        <f t="shared" si="57"/>
        <v>1570.4288743480256</v>
      </c>
      <c r="R418" s="19">
        <f t="shared" si="57"/>
        <v>1.2679908305347214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22.827983628490415</v>
      </c>
      <c r="G419" s="23">
        <v>24.216361442381306</v>
      </c>
      <c r="H419" s="23">
        <v>148.43099781052859</v>
      </c>
      <c r="I419" s="23">
        <v>147.08139680691394</v>
      </c>
      <c r="J419" s="23">
        <v>10.886433794856334</v>
      </c>
      <c r="K419" s="23">
        <v>205.75253229496397</v>
      </c>
      <c r="L419" s="23">
        <v>129.35292547057824</v>
      </c>
      <c r="M419" s="23">
        <v>24.444955478679155</v>
      </c>
      <c r="N419" s="24">
        <v>131.99460797524628</v>
      </c>
      <c r="O419" s="22">
        <v>16.630593533591266</v>
      </c>
      <c r="P419" s="23">
        <v>17.258388727575749</v>
      </c>
      <c r="Q419" s="23">
        <v>20.814419510848463</v>
      </c>
      <c r="R419" s="24">
        <v>0.64343439193773977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2.3652979575610433</v>
      </c>
      <c r="G420" s="23">
        <v>2.0148430815542446</v>
      </c>
      <c r="H420" s="23">
        <v>13.468890296448702</v>
      </c>
      <c r="I420" s="23">
        <v>10.064082221747423</v>
      </c>
      <c r="J420" s="23">
        <v>2.7739299749542248</v>
      </c>
      <c r="K420" s="23">
        <v>21.455999210719128</v>
      </c>
      <c r="L420" s="23">
        <v>22.186489950430701</v>
      </c>
      <c r="M420" s="23">
        <v>5.1760681531808003E-3</v>
      </c>
      <c r="N420" s="24">
        <v>1.3733249524571999E-3</v>
      </c>
      <c r="O420" s="22">
        <v>4.0181252883777789</v>
      </c>
      <c r="P420" s="23">
        <v>4.0199376340016997</v>
      </c>
      <c r="Q420" s="23">
        <v>4.0224296091772374</v>
      </c>
      <c r="R420" s="24">
        <v>0.1407769678969816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16.334213227999999</v>
      </c>
      <c r="P421" s="23">
        <v>16.334213227999999</v>
      </c>
      <c r="Q421" s="23">
        <v>16.334213227999999</v>
      </c>
      <c r="R421" s="24">
        <v>0.40839283069999999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222.11255300000002</v>
      </c>
      <c r="G423" s="23">
        <v>756.12783999999999</v>
      </c>
      <c r="H423" s="23">
        <v>661.61186000000009</v>
      </c>
      <c r="I423" s="23">
        <v>1890.3195989999999</v>
      </c>
      <c r="J423" s="23">
        <v>108.69337800000001</v>
      </c>
      <c r="K423" s="23">
        <v>378.06392</v>
      </c>
      <c r="L423" s="23">
        <v>2362.8995009999994</v>
      </c>
      <c r="M423" s="23">
        <v>7.0781039999999997</v>
      </c>
      <c r="N423" s="24">
        <v>3119.0273409999986</v>
      </c>
      <c r="O423" s="22">
        <v>2.1539489999999994</v>
      </c>
      <c r="P423" s="23">
        <v>8.0283470000000019</v>
      </c>
      <c r="Q423" s="23">
        <v>101.82296500000001</v>
      </c>
      <c r="R423" s="24">
        <v>7.5386639999999991E-2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13.067511000000003</v>
      </c>
      <c r="G427" s="23">
        <v>8.2650599999999983</v>
      </c>
      <c r="H427" s="23">
        <v>12.467003</v>
      </c>
      <c r="I427" s="23">
        <v>29.162528999999992</v>
      </c>
      <c r="J427" s="23">
        <v>8.2650599999999983</v>
      </c>
      <c r="K427" s="23"/>
      <c r="L427" s="23">
        <v>4.1206909999999999</v>
      </c>
      <c r="M427" s="23"/>
      <c r="N427" s="24"/>
      <c r="O427" s="22">
        <v>1427.434847</v>
      </c>
      <c r="P427" s="23">
        <v>1427.434847</v>
      </c>
      <c r="Q427" s="23">
        <v>1427.434847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15.459292999999999</v>
      </c>
      <c r="P429" s="17">
        <f t="shared" si="58"/>
        <v>17.712509999999998</v>
      </c>
      <c r="Q429" s="17">
        <f>SUM(Q430:Q432)</f>
        <v>20.668351000000005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15.459292999999999</v>
      </c>
      <c r="P430" s="35">
        <v>17.712509999999998</v>
      </c>
      <c r="Q430" s="35">
        <v>20.668351000000005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469.62426499999998</v>
      </c>
      <c r="G434" s="17">
        <v>821.84247200000004</v>
      </c>
      <c r="H434" s="17">
        <v>117.40607000000001</v>
      </c>
      <c r="I434" s="17">
        <v>1643.6849360000003</v>
      </c>
      <c r="J434" s="17"/>
      <c r="K434" s="17"/>
      <c r="L434" s="17">
        <v>7866.2064840000003</v>
      </c>
      <c r="M434" s="17">
        <v>352.21820299999996</v>
      </c>
      <c r="N434" s="19">
        <v>211917.95074</v>
      </c>
      <c r="O434" s="16">
        <v>54124.19683600001</v>
      </c>
      <c r="P434" s="17">
        <v>57411.566708999999</v>
      </c>
      <c r="Q434" s="17">
        <v>58468.221311999994</v>
      </c>
      <c r="R434" s="19">
        <v>30255.543440000005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3.0362259999999992</v>
      </c>
      <c r="G436" s="17">
        <f t="shared" si="59"/>
        <v>1.1221339999999997</v>
      </c>
      <c r="H436" s="17">
        <f t="shared" si="59"/>
        <v>3.0250779999999993</v>
      </c>
      <c r="I436" s="17">
        <f t="shared" si="59"/>
        <v>2.7729789999999994</v>
      </c>
      <c r="J436" s="17">
        <f t="shared" si="59"/>
        <v>332.40111799999988</v>
      </c>
      <c r="K436" s="17">
        <f t="shared" si="59"/>
        <v>3.8661110000000005</v>
      </c>
      <c r="L436" s="17">
        <f t="shared" si="59"/>
        <v>6.6993339999999986</v>
      </c>
      <c r="M436" s="17">
        <f t="shared" si="59"/>
        <v>4.4126820000000002</v>
      </c>
      <c r="N436" s="19">
        <f t="shared" si="59"/>
        <v>35.720852999999998</v>
      </c>
      <c r="O436" s="16">
        <f t="shared" si="59"/>
        <v>7.7411540000000008</v>
      </c>
      <c r="P436" s="17">
        <f t="shared" si="59"/>
        <v>7.7411540000000008</v>
      </c>
      <c r="Q436" s="17">
        <f>SUM(Q437:Q438)</f>
        <v>8.6022719999999993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3.0362259999999992</v>
      </c>
      <c r="G437" s="23">
        <v>1.1221339999999997</v>
      </c>
      <c r="H437" s="23">
        <v>3.0250779999999993</v>
      </c>
      <c r="I437" s="23">
        <v>2.7729789999999994</v>
      </c>
      <c r="J437" s="23">
        <v>332.40111799999988</v>
      </c>
      <c r="K437" s="23">
        <v>3.8661110000000005</v>
      </c>
      <c r="L437" s="23">
        <v>6.6993339999999986</v>
      </c>
      <c r="M437" s="23">
        <v>4.4126820000000002</v>
      </c>
      <c r="N437" s="24">
        <v>35.720852999999998</v>
      </c>
      <c r="O437" s="22">
        <v>7.7411540000000008</v>
      </c>
      <c r="P437" s="23">
        <v>7.7411540000000008</v>
      </c>
      <c r="Q437" s="23">
        <v>8.6022719999999993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6.8930110000000013</v>
      </c>
      <c r="P440" s="17">
        <f t="shared" si="60"/>
        <v>6.8930110000000013</v>
      </c>
      <c r="Q440" s="17">
        <f>SUM(Q441:Q447)</f>
        <v>6.8930110000000013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1.2390240000000001</v>
      </c>
      <c r="P441" s="23">
        <v>1.2390240000000001</v>
      </c>
      <c r="Q441" s="23">
        <v>1.2390240000000001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2.8475640000000002</v>
      </c>
      <c r="P442" s="23">
        <v>2.8475640000000002</v>
      </c>
      <c r="Q442" s="23">
        <v>2.8475640000000002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2.8064230000000006</v>
      </c>
      <c r="P445" s="23">
        <v>2.8064230000000006</v>
      </c>
      <c r="Q445" s="23">
        <v>2.8064230000000006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733.03383658605139</v>
      </c>
      <c r="G449" s="27">
        <f t="shared" si="61"/>
        <v>1613.5887105239353</v>
      </c>
      <c r="H449" s="27">
        <f t="shared" si="61"/>
        <v>956.40989910697738</v>
      </c>
      <c r="I449" s="27">
        <f t="shared" si="61"/>
        <v>3723.0855220286617</v>
      </c>
      <c r="J449" s="27">
        <f t="shared" si="61"/>
        <v>463.01991976981049</v>
      </c>
      <c r="K449" s="27">
        <f t="shared" si="61"/>
        <v>609.13856250568313</v>
      </c>
      <c r="L449" s="27">
        <f t="shared" si="61"/>
        <v>10391.465425421009</v>
      </c>
      <c r="M449" s="27">
        <f t="shared" si="61"/>
        <v>388.1591205468323</v>
      </c>
      <c r="N449" s="28">
        <f t="shared" si="61"/>
        <v>215204.69491530021</v>
      </c>
      <c r="O449" s="26">
        <f t="shared" si="61"/>
        <v>55620.86202204998</v>
      </c>
      <c r="P449" s="27">
        <f t="shared" si="61"/>
        <v>58916.989117589575</v>
      </c>
      <c r="Q449" s="27">
        <f t="shared" si="61"/>
        <v>60074.813820348019</v>
      </c>
      <c r="R449" s="28">
        <f t="shared" si="61"/>
        <v>30256.811430830541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1877.3230619999997</v>
      </c>
      <c r="P454" s="17">
        <f t="shared" si="63"/>
        <v>42776.734121000001</v>
      </c>
      <c r="Q454" s="17">
        <f>SUM(Q455:Q460)</f>
        <v>42776.734121000001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298.92167999999998</v>
      </c>
      <c r="P455" s="23">
        <v>7771.9636799999989</v>
      </c>
      <c r="Q455" s="23">
        <v>7771.9636799999989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1265.2848939999997</v>
      </c>
      <c r="P456" s="23">
        <v>27114.482091000005</v>
      </c>
      <c r="Q456" s="23">
        <v>27114.482091000005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6.1238400000000004</v>
      </c>
      <c r="P457" s="23">
        <v>159.21983999999998</v>
      </c>
      <c r="Q457" s="23">
        <v>159.21983999999998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22.484999999999999</v>
      </c>
      <c r="P458" s="23">
        <v>584.60999999999979</v>
      </c>
      <c r="Q458" s="23">
        <v>584.60999999999979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112.29120800000001</v>
      </c>
      <c r="P459" s="23">
        <v>2668.8310700000002</v>
      </c>
      <c r="Q459" s="23">
        <v>2668.8310700000002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172.21644000000012</v>
      </c>
      <c r="P460" s="23">
        <v>4477.6274400000002</v>
      </c>
      <c r="Q460" s="23">
        <v>4477.6274400000002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1.7530500000000002</v>
      </c>
      <c r="G470" s="17">
        <f t="shared" si="65"/>
        <v>241.04467600000001</v>
      </c>
      <c r="H470" s="17">
        <f t="shared" si="65"/>
        <v>21.913149000000004</v>
      </c>
      <c r="I470" s="17">
        <f t="shared" si="65"/>
        <v>19.995750999999998</v>
      </c>
      <c r="J470" s="17">
        <f t="shared" si="65"/>
        <v>38.348016999999992</v>
      </c>
      <c r="K470" s="17">
        <f t="shared" si="65"/>
        <v>14.243551</v>
      </c>
      <c r="L470" s="17">
        <f t="shared" si="65"/>
        <v>30.130585</v>
      </c>
      <c r="M470" s="17">
        <f t="shared" si="65"/>
        <v>5.4782900000000003</v>
      </c>
      <c r="N470" s="19">
        <f t="shared" si="65"/>
        <v>153.392067</v>
      </c>
      <c r="O470" s="16">
        <f t="shared" si="65"/>
        <v>1479.13779</v>
      </c>
      <c r="P470" s="17">
        <f t="shared" si="65"/>
        <v>1561.3121110000002</v>
      </c>
      <c r="Q470" s="17">
        <f>SUM(Q471:Q475)</f>
        <v>1588.7035559999999</v>
      </c>
      <c r="R470" s="19">
        <f t="shared" si="65"/>
        <v>136.95720399999999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1.7530500000000002</v>
      </c>
      <c r="G475" s="23">
        <v>241.04467600000001</v>
      </c>
      <c r="H475" s="23">
        <v>21.913149000000004</v>
      </c>
      <c r="I475" s="23">
        <v>19.995750999999998</v>
      </c>
      <c r="J475" s="23">
        <v>38.348016999999992</v>
      </c>
      <c r="K475" s="23">
        <v>14.243551</v>
      </c>
      <c r="L475" s="23">
        <v>30.130585</v>
      </c>
      <c r="M475" s="23">
        <v>5.4782900000000003</v>
      </c>
      <c r="N475" s="24">
        <v>153.392067</v>
      </c>
      <c r="O475" s="22">
        <v>1479.13779</v>
      </c>
      <c r="P475" s="23">
        <v>1561.3121110000002</v>
      </c>
      <c r="Q475" s="23">
        <v>1588.7035559999999</v>
      </c>
      <c r="R475" s="24">
        <v>136.95720399999999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1823.1091410000001</v>
      </c>
      <c r="P520" s="17">
        <f t="shared" si="70"/>
        <v>11960.764152999998</v>
      </c>
      <c r="Q520" s="17">
        <f>SUM(Q521:Q524)</f>
        <v>50082.305489000013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1823.1091410000001</v>
      </c>
      <c r="P524" s="23">
        <v>11960.764152999998</v>
      </c>
      <c r="Q524" s="23">
        <v>50082.305489000013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1.7530500000000002</v>
      </c>
      <c r="G526" s="27">
        <f t="shared" si="71"/>
        <v>241.04467600000001</v>
      </c>
      <c r="H526" s="27">
        <f t="shared" si="71"/>
        <v>21.913149000000004</v>
      </c>
      <c r="I526" s="27">
        <f t="shared" si="71"/>
        <v>19.995750999999998</v>
      </c>
      <c r="J526" s="27">
        <f t="shared" si="71"/>
        <v>38.348016999999992</v>
      </c>
      <c r="K526" s="27">
        <f t="shared" si="71"/>
        <v>14.243551</v>
      </c>
      <c r="L526" s="27">
        <f t="shared" si="71"/>
        <v>30.130585</v>
      </c>
      <c r="M526" s="27">
        <f t="shared" si="71"/>
        <v>5.4782900000000003</v>
      </c>
      <c r="N526" s="28">
        <f t="shared" si="71"/>
        <v>153.392067</v>
      </c>
      <c r="O526" s="26">
        <f t="shared" si="71"/>
        <v>5179.5699930000001</v>
      </c>
      <c r="P526" s="27">
        <f t="shared" si="71"/>
        <v>56298.810385000004</v>
      </c>
      <c r="Q526" s="27">
        <f t="shared" si="71"/>
        <v>94447.743166000015</v>
      </c>
      <c r="R526" s="28">
        <f t="shared" si="71"/>
        <v>136.95720399999999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9138.3138200000012</v>
      </c>
      <c r="P557" s="17">
        <f t="shared" si="75"/>
        <v>11169.050219999997</v>
      </c>
      <c r="Q557" s="17">
        <f>SUM(Q558:Q559)</f>
        <v>17261.259429000002</v>
      </c>
      <c r="R557" s="19">
        <f t="shared" si="75"/>
        <v>822.4482350000003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7509.1045610000001</v>
      </c>
      <c r="P558" s="23">
        <v>9177.7944549999975</v>
      </c>
      <c r="Q558" s="23">
        <v>14183.864156000001</v>
      </c>
      <c r="R558" s="24">
        <v>675.81941100000029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1629.2092590000007</v>
      </c>
      <c r="P559" s="23">
        <v>1991.2557650000001</v>
      </c>
      <c r="Q559" s="23">
        <v>3077.3952729999996</v>
      </c>
      <c r="R559" s="24">
        <v>146.62882400000001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9138.3138200000012</v>
      </c>
      <c r="P653" s="27">
        <f t="shared" si="87"/>
        <v>11169.050219999997</v>
      </c>
      <c r="Q653" s="27">
        <f t="shared" si="87"/>
        <v>17261.259429000002</v>
      </c>
      <c r="R653" s="28">
        <f t="shared" si="87"/>
        <v>822.4482350000003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2020&amp;CTOTAL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1.3413724643139087</v>
      </c>
      <c r="H4" s="188">
        <f t="shared" si="1"/>
        <v>275.40538804351274</v>
      </c>
      <c r="I4" s="188">
        <f t="shared" si="1"/>
        <v>413.58369218298191</v>
      </c>
      <c r="J4" s="188">
        <f t="shared" si="1"/>
        <v>130.39426380038049</v>
      </c>
      <c r="K4" s="188">
        <f t="shared" si="1"/>
        <v>106.2590932090571</v>
      </c>
      <c r="L4" s="188">
        <f t="shared" si="0"/>
        <v>925.64243725779352</v>
      </c>
      <c r="M4" s="189">
        <f t="shared" si="0"/>
        <v>4.6529521598261403E-2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0.24739438325624183</v>
      </c>
      <c r="H5" s="113">
        <v>0.26490047208977191</v>
      </c>
      <c r="I5" s="113">
        <v>1.8748328058117789</v>
      </c>
      <c r="J5" s="113">
        <v>1.4676641607866769</v>
      </c>
      <c r="K5" s="113">
        <v>7.6043347571446304E-2</v>
      </c>
      <c r="L5" s="113">
        <v>3.6834408346682275</v>
      </c>
      <c r="M5" s="24">
        <v>8.7200089164679996E-4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0.1443196165764262</v>
      </c>
      <c r="H6" s="113">
        <v>18.985305604936443</v>
      </c>
      <c r="I6" s="113">
        <v>0.93650660994597357</v>
      </c>
      <c r="J6" s="113">
        <v>0.44066132330448848</v>
      </c>
      <c r="K6" s="113">
        <v>0.74514021268101294</v>
      </c>
      <c r="L6" s="113">
        <v>21.107613712813649</v>
      </c>
      <c r="M6" s="24">
        <v>4.4868277899050901E-2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0.88665155706497423</v>
      </c>
      <c r="H7" s="113">
        <v>255.75852258023193</v>
      </c>
      <c r="I7" s="113">
        <v>409.21411023455278</v>
      </c>
      <c r="J7" s="113">
        <v>127.88002856980647</v>
      </c>
      <c r="K7" s="113">
        <v>102.30424914920624</v>
      </c>
      <c r="L7" s="113">
        <v>895.15691053376872</v>
      </c>
      <c r="M7" s="24">
        <v>7.8899999999999988E-4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1.5358445009673621E-2</v>
      </c>
      <c r="H8" s="113">
        <v>0.16194917711508913</v>
      </c>
      <c r="I8" s="113">
        <v>0.4550560696168679</v>
      </c>
      <c r="J8" s="113">
        <v>0.32032341813352305</v>
      </c>
      <c r="K8" s="113">
        <v>2.623820966936858</v>
      </c>
      <c r="L8" s="113">
        <v>3.5611496144849868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4.7648462406592873E-2</v>
      </c>
      <c r="H9" s="113">
        <v>0.23471020913952031</v>
      </c>
      <c r="I9" s="113">
        <v>1.1031864630545267</v>
      </c>
      <c r="J9" s="113">
        <v>0.28558632834932191</v>
      </c>
      <c r="K9" s="113">
        <v>0.50983953266152948</v>
      </c>
      <c r="L9" s="113">
        <v>2.1333225620580105</v>
      </c>
      <c r="M9" s="24">
        <v>2.4280756369999998E-7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3.9219999999999993E-3</v>
      </c>
      <c r="G11" s="17">
        <f t="shared" ref="G11:K11" si="3">SUM(G12:G16)</f>
        <v>7.8992842980259992E-2</v>
      </c>
      <c r="H11" s="111">
        <f t="shared" si="3"/>
        <v>7.845388017594435</v>
      </c>
      <c r="I11" s="111">
        <f t="shared" si="3"/>
        <v>12.55267118626465</v>
      </c>
      <c r="J11" s="111">
        <f t="shared" si="3"/>
        <v>3.9232146543016535</v>
      </c>
      <c r="K11" s="111">
        <f t="shared" si="3"/>
        <v>3.1387271937086525</v>
      </c>
      <c r="L11" s="111">
        <f t="shared" si="2"/>
        <v>27.460001051869394</v>
      </c>
      <c r="M11" s="112">
        <f t="shared" si="2"/>
        <v>4.9999999999999996E-6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3.9219999999999993E-3</v>
      </c>
      <c r="G14" s="23">
        <v>7.8992842980259992E-2</v>
      </c>
      <c r="H14" s="113">
        <v>7.845388017594435</v>
      </c>
      <c r="I14" s="113">
        <v>12.55267118626465</v>
      </c>
      <c r="J14" s="113">
        <v>3.9232146543016535</v>
      </c>
      <c r="K14" s="113">
        <v>3.1387271937086525</v>
      </c>
      <c r="L14" s="113">
        <v>27.460001051869394</v>
      </c>
      <c r="M14" s="24">
        <v>4.9999999999999996E-6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1.4981562352795057E-2</v>
      </c>
      <c r="H18" s="111">
        <f t="shared" si="5"/>
        <v>0.10163855268284921</v>
      </c>
      <c r="I18" s="111">
        <f t="shared" si="5"/>
        <v>0.20551642224173478</v>
      </c>
      <c r="J18" s="111">
        <f t="shared" si="5"/>
        <v>0.12614130292416562</v>
      </c>
      <c r="K18" s="111">
        <f t="shared" si="5"/>
        <v>0.47037251241814043</v>
      </c>
      <c r="L18" s="111">
        <f t="shared" si="4"/>
        <v>0.90366870110128406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3.7425031227107998E-6</v>
      </c>
      <c r="H19" s="113">
        <v>5.2965741772439999E-4</v>
      </c>
      <c r="I19" s="113">
        <v>9.0808952815980002E-4</v>
      </c>
      <c r="J19" s="113">
        <v>4.9957099807859998E-4</v>
      </c>
      <c r="K19" s="113">
        <v>4.9957099807859998E-4</v>
      </c>
      <c r="L19" s="113">
        <v>2.4368889420414001E-3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6.9628770251051522E-4</v>
      </c>
      <c r="H20" s="113">
        <v>6.0679484938490997E-3</v>
      </c>
      <c r="I20" s="113">
        <v>1.1205509055691199E-2</v>
      </c>
      <c r="J20" s="113">
        <v>6.1736693894437001E-3</v>
      </c>
      <c r="K20" s="113">
        <v>6.1736693894437001E-3</v>
      </c>
      <c r="L20" s="113">
        <v>2.9620796328427703E-2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4.5640423857721082E-4</v>
      </c>
      <c r="H21" s="113">
        <v>2.1902307273166002E-3</v>
      </c>
      <c r="I21" s="113">
        <v>4.4018346255371996E-3</v>
      </c>
      <c r="J21" s="113">
        <v>2.0818502929338999E-3</v>
      </c>
      <c r="K21" s="113">
        <v>2.0818502929338999E-3</v>
      </c>
      <c r="L21" s="113">
        <v>1.0755764175457099E-2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2.81044783152E-2</v>
      </c>
      <c r="I22" s="113">
        <v>7.7292039149574998E-2</v>
      </c>
      <c r="J22" s="113">
        <v>5.4976348660804114E-2</v>
      </c>
      <c r="K22" s="113">
        <v>0.39920755815477893</v>
      </c>
      <c r="L22" s="113">
        <v>0.55958042200996505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1.382512790858462E-2</v>
      </c>
      <c r="H24" s="113">
        <v>6.4746237728759107E-2</v>
      </c>
      <c r="I24" s="113">
        <v>0.11170894988277159</v>
      </c>
      <c r="J24" s="113">
        <v>6.2409863582905303E-2</v>
      </c>
      <c r="K24" s="113">
        <v>6.2409863582905303E-2</v>
      </c>
      <c r="L24" s="113">
        <v>0.30127482964539271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0.306091526</v>
      </c>
      <c r="H26" s="111">
        <f t="shared" si="7"/>
        <v>10.5065743960256</v>
      </c>
      <c r="I26" s="111">
        <f t="shared" si="7"/>
        <v>0.12877775984959999</v>
      </c>
      <c r="J26" s="111">
        <f t="shared" si="7"/>
        <v>3.8956096954879997E-2</v>
      </c>
      <c r="K26" s="111">
        <f t="shared" si="7"/>
        <v>2.7046627969919999E-2</v>
      </c>
      <c r="L26" s="111">
        <f t="shared" si="6"/>
        <v>10.7013548808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>
        <v>0.306091526</v>
      </c>
      <c r="H32" s="113">
        <v>10.5065743960256</v>
      </c>
      <c r="I32" s="113">
        <v>0.12877775984959999</v>
      </c>
      <c r="J32" s="113">
        <v>3.8956096954879997E-2</v>
      </c>
      <c r="K32" s="113">
        <v>2.7046627969919999E-2</v>
      </c>
      <c r="L32" s="113">
        <v>10.7013548808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2.0597423807999999E-5</v>
      </c>
      <c r="G35" s="17">
        <f t="shared" ref="G35:K35" si="9">SUM(G36:G41)</f>
        <v>5.5018006792735838E-3</v>
      </c>
      <c r="H35" s="111">
        <f t="shared" si="9"/>
        <v>7.3215504589747215E-3</v>
      </c>
      <c r="I35" s="111">
        <f t="shared" si="9"/>
        <v>2.5779090622041499E-2</v>
      </c>
      <c r="J35" s="111">
        <f t="shared" si="9"/>
        <v>1.0650996582508759E-2</v>
      </c>
      <c r="K35" s="111">
        <f t="shared" si="9"/>
        <v>1.0809225101973298E-2</v>
      </c>
      <c r="L35" s="111">
        <f t="shared" si="8"/>
        <v>5.4560862773270491E-2</v>
      </c>
      <c r="M35" s="112">
        <f t="shared" si="8"/>
        <v>2.7569380000000004E-9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2.0103475770867942E-3</v>
      </c>
      <c r="H38" s="113">
        <v>2.2770421664795003E-3</v>
      </c>
      <c r="I38" s="113">
        <v>3.4155632490015997E-3</v>
      </c>
      <c r="J38" s="113">
        <v>3.4155632490015997E-3</v>
      </c>
      <c r="K38" s="113">
        <v>3.4155632490015997E-3</v>
      </c>
      <c r="L38" s="113">
        <v>1.2523731904334702E-2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1.4675589167390164E-3</v>
      </c>
      <c r="H39" s="113">
        <v>1.6436659848000003E-3</v>
      </c>
      <c r="I39" s="113">
        <v>2.4654989771999997E-3</v>
      </c>
      <c r="J39" s="113">
        <v>2.4654989771999997E-3</v>
      </c>
      <c r="K39" s="113">
        <v>2.4654989771999997E-3</v>
      </c>
      <c r="L39" s="113">
        <v>9.0401629164000019E-3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2.0485175344099999E-5</v>
      </c>
      <c r="G40" s="23">
        <v>1.1525188397191021E-3</v>
      </c>
      <c r="H40" s="113">
        <v>2.406921721644801E-3</v>
      </c>
      <c r="I40" s="113">
        <v>1.8131035847472401E-2</v>
      </c>
      <c r="J40" s="113">
        <v>3.3051874866254997E-3</v>
      </c>
      <c r="K40" s="113">
        <v>3.4679610537003999E-3</v>
      </c>
      <c r="L40" s="113">
        <v>2.7311106156696002E-2</v>
      </c>
      <c r="M40" s="24">
        <v>2.6906068000000003E-9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1.1224846390000001E-7</v>
      </c>
      <c r="G41" s="23">
        <v>8.7137534572867114E-4</v>
      </c>
      <c r="H41" s="113">
        <v>9.9392058605041991E-4</v>
      </c>
      <c r="I41" s="113">
        <v>1.7669925483674994E-3</v>
      </c>
      <c r="J41" s="113">
        <v>1.4647468696816601E-3</v>
      </c>
      <c r="K41" s="113">
        <v>1.4602018220712992E-3</v>
      </c>
      <c r="L41" s="113">
        <v>5.6858617958397825E-3</v>
      </c>
      <c r="M41" s="24">
        <v>6.6331200000000013E-11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3.9425974238079991E-3</v>
      </c>
      <c r="G43" s="27">
        <f t="shared" ref="G43:K43" si="11">SUM(G35,G26,G18,G11,G4)</f>
        <v>1.7469401963262374</v>
      </c>
      <c r="H43" s="114">
        <f t="shared" si="11"/>
        <v>293.8663105602746</v>
      </c>
      <c r="I43" s="114">
        <f t="shared" si="11"/>
        <v>426.49643664195992</v>
      </c>
      <c r="J43" s="114">
        <f t="shared" si="11"/>
        <v>134.4932268511437</v>
      </c>
      <c r="K43" s="114">
        <f t="shared" si="11"/>
        <v>109.90604876825579</v>
      </c>
      <c r="L43" s="114">
        <f t="shared" si="10"/>
        <v>964.76202275433752</v>
      </c>
      <c r="M43" s="28">
        <f t="shared" si="10"/>
        <v>4.6534524355199405E-2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3.2733487288557017E-2</v>
      </c>
      <c r="G48" s="17">
        <f t="shared" ref="G48:M48" si="13">SUM(G49:G54)</f>
        <v>1.2446193985457781</v>
      </c>
      <c r="H48" s="111">
        <f t="shared" si="13"/>
        <v>130.61663878392145</v>
      </c>
      <c r="I48" s="111">
        <f t="shared" si="13"/>
        <v>210.00039268043486</v>
      </c>
      <c r="J48" s="111">
        <f t="shared" si="13"/>
        <v>93.626835923681455</v>
      </c>
      <c r="K48" s="111">
        <f t="shared" si="13"/>
        <v>78.016649900869055</v>
      </c>
      <c r="L48" s="111">
        <f t="shared" si="13"/>
        <v>512.26051728890695</v>
      </c>
      <c r="M48" s="112">
        <f t="shared" si="13"/>
        <v>0.63426100000000019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3.2728000000000014E-2</v>
      </c>
      <c r="G51" s="23">
        <v>1.2393457298656243</v>
      </c>
      <c r="H51" s="113">
        <v>130.60692158454427</v>
      </c>
      <c r="I51" s="113">
        <v>209.94937659474397</v>
      </c>
      <c r="J51" s="113">
        <v>93.612834493956044</v>
      </c>
      <c r="K51" s="113">
        <v>78.002168007061897</v>
      </c>
      <c r="L51" s="113">
        <v>512.17130068030633</v>
      </c>
      <c r="M51" s="24">
        <v>0.63426100000000019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1.9999999999999999E-6</v>
      </c>
      <c r="G52" s="23">
        <v>3.3244040771155691E-3</v>
      </c>
      <c r="H52" s="113">
        <v>3.719257148446745E-3</v>
      </c>
      <c r="I52" s="113">
        <v>6.0057506171590919E-3</v>
      </c>
      <c r="J52" s="113">
        <v>5.5384828725744519E-3</v>
      </c>
      <c r="K52" s="113">
        <v>5.5314562899491208E-3</v>
      </c>
      <c r="L52" s="113">
        <v>2.0794946928129415E-2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3.4872885569999999E-6</v>
      </c>
      <c r="G53" s="23">
        <v>1.949264603038033E-3</v>
      </c>
      <c r="H53" s="113">
        <v>5.9979422287314245E-3</v>
      </c>
      <c r="I53" s="113">
        <v>4.5010335073713076E-2</v>
      </c>
      <c r="J53" s="113">
        <v>8.462946852830517E-3</v>
      </c>
      <c r="K53" s="113">
        <v>8.9504375172161366E-3</v>
      </c>
      <c r="L53" s="113">
        <v>6.8421661672491196E-2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0.38407899999999995</v>
      </c>
      <c r="G56" s="17">
        <f t="shared" ref="G56:M56" si="15">SUM(G57:G61)</f>
        <v>38.838028287737203</v>
      </c>
      <c r="H56" s="111">
        <f t="shared" si="15"/>
        <v>7227.0692831656252</v>
      </c>
      <c r="I56" s="111">
        <f t="shared" si="15"/>
        <v>6796.0683697511868</v>
      </c>
      <c r="J56" s="111">
        <f t="shared" si="15"/>
        <v>2562.320022408237</v>
      </c>
      <c r="K56" s="111">
        <f t="shared" si="15"/>
        <v>4047.9045630985875</v>
      </c>
      <c r="L56" s="111">
        <f t="shared" si="15"/>
        <v>20633.362238423633</v>
      </c>
      <c r="M56" s="112">
        <f t="shared" si="15"/>
        <v>0.38993999999999995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0.16837000000000002</v>
      </c>
      <c r="G58" s="23">
        <v>10.811005202607191</v>
      </c>
      <c r="H58" s="113">
        <v>2420.5448115105251</v>
      </c>
      <c r="I58" s="113">
        <v>2361.3499737890875</v>
      </c>
      <c r="J58" s="113">
        <v>888.24463931303728</v>
      </c>
      <c r="K58" s="113">
        <v>1234.5043489364873</v>
      </c>
      <c r="L58" s="113">
        <v>6904.6437735491336</v>
      </c>
      <c r="M58" s="24">
        <v>0.38776899999999997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0.21570899999999996</v>
      </c>
      <c r="G61" s="23">
        <v>28.027023085130008</v>
      </c>
      <c r="H61" s="113">
        <v>4806.5244716551006</v>
      </c>
      <c r="I61" s="113">
        <v>4434.7183959620997</v>
      </c>
      <c r="J61" s="113">
        <v>1674.0753830951999</v>
      </c>
      <c r="K61" s="113">
        <v>2813.4002141620999</v>
      </c>
      <c r="L61" s="113">
        <v>13728.718464874499</v>
      </c>
      <c r="M61" s="24">
        <v>2.1709999999999998E-3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1.8798000000000002E-2</v>
      </c>
      <c r="G63" s="17">
        <f t="shared" ref="G63:M63" si="17">SUM(G64:G68)</f>
        <v>0.31411405221794075</v>
      </c>
      <c r="H63" s="111">
        <f t="shared" si="17"/>
        <v>28.431088880199209</v>
      </c>
      <c r="I63" s="111">
        <f t="shared" si="17"/>
        <v>45.759661812013086</v>
      </c>
      <c r="J63" s="111">
        <f t="shared" si="17"/>
        <v>14.26248548732168</v>
      </c>
      <c r="K63" s="111">
        <f t="shared" si="17"/>
        <v>11.424246473166487</v>
      </c>
      <c r="L63" s="111">
        <f t="shared" si="17"/>
        <v>99.877482652700408</v>
      </c>
      <c r="M63" s="112">
        <f t="shared" si="17"/>
        <v>6.9159999999999994E-3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1.4190000000000003E-2</v>
      </c>
      <c r="G65" s="23">
        <v>0.29336303098757133</v>
      </c>
      <c r="H65" s="113">
        <v>28.391263687938903</v>
      </c>
      <c r="I65" s="113">
        <v>45.44525239943173</v>
      </c>
      <c r="J65" s="113">
        <v>14.226852420562459</v>
      </c>
      <c r="K65" s="113">
        <v>11.392805531908351</v>
      </c>
      <c r="L65" s="113">
        <v>99.456174039841386</v>
      </c>
      <c r="M65" s="24">
        <v>6.9159999999999994E-3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4.608000000000001E-3</v>
      </c>
      <c r="G67" s="23">
        <v>2.0751021230369412E-2</v>
      </c>
      <c r="H67" s="113">
        <v>3.9825192260304947E-2</v>
      </c>
      <c r="I67" s="113">
        <v>0.31440941258135474</v>
      </c>
      <c r="J67" s="113">
        <v>3.5633066759220205E-2</v>
      </c>
      <c r="K67" s="113">
        <v>3.1440941258135471E-2</v>
      </c>
      <c r="L67" s="113">
        <v>0.42130861285901527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0.43561048728855695</v>
      </c>
      <c r="G70" s="27">
        <f t="shared" ref="G70:M70" si="19">SUM(G63,G56,G48)</f>
        <v>40.396761738500921</v>
      </c>
      <c r="H70" s="114">
        <f t="shared" si="19"/>
        <v>7386.1170108297456</v>
      </c>
      <c r="I70" s="114">
        <f t="shared" si="19"/>
        <v>7051.8284242436348</v>
      </c>
      <c r="J70" s="114">
        <f t="shared" si="19"/>
        <v>2670.2093438192401</v>
      </c>
      <c r="K70" s="114">
        <f t="shared" si="19"/>
        <v>4137.3454594726227</v>
      </c>
      <c r="L70" s="114">
        <f t="shared" si="19"/>
        <v>21245.500238365239</v>
      </c>
      <c r="M70" s="28">
        <f t="shared" si="19"/>
        <v>1.0311170000000001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0.42663247756383454</v>
      </c>
      <c r="G75" s="17">
        <f t="shared" ref="G75:M75" si="21">SUM(G76:G81)</f>
        <v>8.3276093109388842</v>
      </c>
      <c r="H75" s="111">
        <f t="shared" si="21"/>
        <v>750.06755623603624</v>
      </c>
      <c r="I75" s="111">
        <f t="shared" si="21"/>
        <v>1095.6526627547921</v>
      </c>
      <c r="J75" s="111">
        <f t="shared" si="21"/>
        <v>408.44674489204436</v>
      </c>
      <c r="K75" s="111">
        <f t="shared" si="21"/>
        <v>309.34151502565419</v>
      </c>
      <c r="L75" s="111">
        <f t="shared" si="21"/>
        <v>2563.508478831307</v>
      </c>
      <c r="M75" s="112">
        <f t="shared" si="21"/>
        <v>2.9460020091204071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0.16797950288506619</v>
      </c>
      <c r="G77" s="39">
        <v>1.3681357750302026</v>
      </c>
      <c r="H77" s="120">
        <v>29.21964715695691</v>
      </c>
      <c r="I77" s="120">
        <v>1.3425972455063482</v>
      </c>
      <c r="J77" s="120">
        <v>0.58055223064859718</v>
      </c>
      <c r="K77" s="120">
        <v>0.99731267972274207</v>
      </c>
      <c r="L77" s="120">
        <v>32.140109246945016</v>
      </c>
      <c r="M77" s="40">
        <v>9.1294210270727413E-2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0.25779794669476835</v>
      </c>
      <c r="G78" s="39">
        <v>6.8274308211462564</v>
      </c>
      <c r="H78" s="120">
        <v>720.68650341159287</v>
      </c>
      <c r="I78" s="120">
        <v>1093.6206917217833</v>
      </c>
      <c r="J78" s="120">
        <v>407.63505888068903</v>
      </c>
      <c r="K78" s="120">
        <v>308.10838925218042</v>
      </c>
      <c r="L78" s="120">
        <v>2530.0506432549155</v>
      </c>
      <c r="M78" s="40">
        <v>2.8547077988331435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5.5099999999999984E-4</v>
      </c>
      <c r="G79" s="39">
        <v>9.246626561003099E-2</v>
      </c>
      <c r="H79" s="120">
        <v>9.1005784900343986E-2</v>
      </c>
      <c r="I79" s="120">
        <v>0.16816026570051601</v>
      </c>
      <c r="J79" s="120">
        <v>0.13351284800051605</v>
      </c>
      <c r="K79" s="120">
        <v>0.13299183420051602</v>
      </c>
      <c r="L79" s="120">
        <v>0.52567073280189214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3.0402798399999993E-4</v>
      </c>
      <c r="G80" s="39">
        <v>3.9576449152394409E-2</v>
      </c>
      <c r="H80" s="120">
        <v>7.0399882586277107E-2</v>
      </c>
      <c r="I80" s="120">
        <v>0.52121352180204505</v>
      </c>
      <c r="J80" s="120">
        <v>9.7620932706214303E-2</v>
      </c>
      <c r="K80" s="120">
        <v>0.1028212595504755</v>
      </c>
      <c r="L80" s="120">
        <v>0.79205559664501157</v>
      </c>
      <c r="M80" s="40">
        <v>1.6536E-11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1.8688255066747258E-3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1.8688255066747258E-3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7.2001974400000002E-2</v>
      </c>
      <c r="G88" s="17">
        <f t="shared" ref="G88:M88" si="25">SUM(G89:G114)</f>
        <v>1.3815967199243446</v>
      </c>
      <c r="H88" s="111">
        <f t="shared" si="25"/>
        <v>1.123183760094451</v>
      </c>
      <c r="I88" s="111">
        <f t="shared" si="25"/>
        <v>4.5700252711727058</v>
      </c>
      <c r="J88" s="111">
        <f t="shared" si="25"/>
        <v>1.2677166393391135</v>
      </c>
      <c r="K88" s="111">
        <f t="shared" si="25"/>
        <v>0.72444366351858414</v>
      </c>
      <c r="L88" s="111">
        <f t="shared" si="25"/>
        <v>7.6853693341248572</v>
      </c>
      <c r="M88" s="112">
        <f t="shared" si="25"/>
        <v>4.6962789991477991E-3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0.86586784954292473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7.2001974400000002E-2</v>
      </c>
      <c r="G99" s="39">
        <v>0.43438985487999998</v>
      </c>
      <c r="H99" s="120">
        <v>1.0174191949999998</v>
      </c>
      <c r="I99" s="120">
        <v>4.3827288399999995</v>
      </c>
      <c r="J99" s="120">
        <v>1.2052504310000003</v>
      </c>
      <c r="K99" s="120">
        <v>0.67306192899999984</v>
      </c>
      <c r="L99" s="120">
        <v>7.2784603950000015</v>
      </c>
      <c r="M99" s="40">
        <v>4.6957803999999994E-3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7.6121655209999986E-2</v>
      </c>
      <c r="H107" s="120">
        <v>0.10551329</v>
      </c>
      <c r="I107" s="120">
        <v>0.17513434</v>
      </c>
      <c r="J107" s="120">
        <v>5.1510100000000003E-2</v>
      </c>
      <c r="K107" s="120">
        <v>4.1208079999999994E-2</v>
      </c>
      <c r="L107" s="120">
        <v>0.37336581000000002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4.3189110000000004E-5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5.1741711814201428E-3</v>
      </c>
      <c r="H114" s="120">
        <v>2.5127509445129999E-4</v>
      </c>
      <c r="I114" s="120">
        <v>1.2162091172706399E-2</v>
      </c>
      <c r="J114" s="120">
        <v>1.0956108339113198E-2</v>
      </c>
      <c r="K114" s="120">
        <v>1.0173654518584301E-2</v>
      </c>
      <c r="L114" s="120">
        <v>3.35431291248552E-2</v>
      </c>
      <c r="M114" s="40">
        <v>4.9859914780000002E-7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0.49863445196383455</v>
      </c>
      <c r="G116" s="42">
        <f t="shared" ref="G116:M116" si="27">SUM(G88,G83,G75)</f>
        <v>9.711074856369903</v>
      </c>
      <c r="H116" s="122">
        <f t="shared" si="27"/>
        <v>751.19073999613067</v>
      </c>
      <c r="I116" s="122">
        <f t="shared" si="27"/>
        <v>1100.2226880259648</v>
      </c>
      <c r="J116" s="122">
        <f t="shared" si="27"/>
        <v>409.71446153138351</v>
      </c>
      <c r="K116" s="122">
        <f t="shared" si="27"/>
        <v>310.06595868917276</v>
      </c>
      <c r="L116" s="122">
        <f t="shared" si="27"/>
        <v>2571.193848165432</v>
      </c>
      <c r="M116" s="43">
        <f t="shared" si="27"/>
        <v>2.9506982881195549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1.4879187758195999E-4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1.4879187758195999E-4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9.2833739999999998E-2</v>
      </c>
      <c r="G128" s="17">
        <f t="shared" ref="G128:M128" si="31">SUM(G129:G138)</f>
        <v>39.739626328599996</v>
      </c>
      <c r="H128" s="111">
        <f t="shared" si="31"/>
        <v>239.29966812000001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6891.8749665375199</v>
      </c>
      <c r="M128" s="112">
        <f t="shared" si="31"/>
        <v>20.4153689105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239.29966812000001</v>
      </c>
      <c r="I129" s="120"/>
      <c r="J129" s="120"/>
      <c r="K129" s="120"/>
      <c r="L129" s="120">
        <v>239.29966812000001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2707.9516014999999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0.71838185152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24.164241228599998</v>
      </c>
      <c r="H135" s="120"/>
      <c r="I135" s="120"/>
      <c r="J135" s="120"/>
      <c r="K135" s="120"/>
      <c r="L135" s="120">
        <v>3866.2785965759999</v>
      </c>
      <c r="M135" s="40">
        <v>20.136867690500001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9.2833739999999998E-2</v>
      </c>
      <c r="G137" s="39">
        <v>15.5753851</v>
      </c>
      <c r="H137" s="120"/>
      <c r="I137" s="120"/>
      <c r="J137" s="120"/>
      <c r="K137" s="120"/>
      <c r="L137" s="120">
        <v>77.626718490000002</v>
      </c>
      <c r="M137" s="40">
        <v>0.27850121999999999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11.085278579150001</v>
      </c>
      <c r="H140" s="111">
        <f t="shared" si="33"/>
        <v>14.76629</v>
      </c>
      <c r="I140" s="111">
        <f t="shared" si="33"/>
        <v>4.2189399999999999</v>
      </c>
      <c r="J140" s="111">
        <f t="shared" si="33"/>
        <v>4.2189399999999999</v>
      </c>
      <c r="K140" s="111">
        <f t="shared" si="33"/>
        <v>2.10947</v>
      </c>
      <c r="L140" s="111">
        <f t="shared" si="33"/>
        <v>25.313639999999999</v>
      </c>
      <c r="M140" s="112">
        <f t="shared" si="33"/>
        <v>1.2364917526919998E-3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14.76629</v>
      </c>
      <c r="I141" s="120">
        <v>4.2189399999999999</v>
      </c>
      <c r="J141" s="120">
        <v>4.2189399999999999</v>
      </c>
      <c r="K141" s="120">
        <v>2.10947</v>
      </c>
      <c r="L141" s="120">
        <v>25.313639999999999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11.085278579150001</v>
      </c>
      <c r="H149" s="120"/>
      <c r="I149" s="120"/>
      <c r="J149" s="120"/>
      <c r="K149" s="120"/>
      <c r="L149" s="120"/>
      <c r="M149" s="40">
        <v>1.2364917526919998E-3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9.2833739999999998E-2</v>
      </c>
      <c r="G238" s="42">
        <f t="shared" ref="G238:M238" si="43">SUM(G228,G204,G173,G155,G140,G128,G121,G236)</f>
        <v>50.825053699627581</v>
      </c>
      <c r="H238" s="122">
        <f t="shared" si="43"/>
        <v>254.06595812</v>
      </c>
      <c r="I238" s="122">
        <f t="shared" si="43"/>
        <v>4.2189399999999999</v>
      </c>
      <c r="J238" s="122">
        <f t="shared" si="43"/>
        <v>4.2189399999999999</v>
      </c>
      <c r="K238" s="122">
        <f t="shared" si="43"/>
        <v>2.10947</v>
      </c>
      <c r="L238" s="122">
        <f t="shared" si="43"/>
        <v>6917.1886065375202</v>
      </c>
      <c r="M238" s="43">
        <f t="shared" si="43"/>
        <v>20.416605402252692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0.26250000000000007</v>
      </c>
      <c r="I313" s="111">
        <f t="shared" si="65"/>
        <v>0.13249999999999998</v>
      </c>
      <c r="J313" s="111">
        <f t="shared" si="65"/>
        <v>0.13249999999999998</v>
      </c>
      <c r="K313" s="111">
        <f t="shared" si="65"/>
        <v>0.13249999999999998</v>
      </c>
      <c r="L313" s="111">
        <f t="shared" si="65"/>
        <v>0.66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0.26250000000000007</v>
      </c>
      <c r="I319" s="113">
        <v>0.13249999999999998</v>
      </c>
      <c r="J319" s="113">
        <v>0.13249999999999998</v>
      </c>
      <c r="K319" s="113">
        <v>0.13249999999999998</v>
      </c>
      <c r="L319" s="113">
        <v>0.66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430.99682399999983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430.99682399999983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6.1536000000000013E-3</v>
      </c>
      <c r="H336" s="111">
        <f t="shared" si="69"/>
        <v>6.830496000000001</v>
      </c>
      <c r="I336" s="111">
        <f t="shared" si="69"/>
        <v>2.7691200000000005</v>
      </c>
      <c r="J336" s="111">
        <f t="shared" si="69"/>
        <v>2.7691200000000005</v>
      </c>
      <c r="K336" s="111">
        <f t="shared" si="69"/>
        <v>2.7691200000000005</v>
      </c>
      <c r="L336" s="111">
        <f t="shared" si="69"/>
        <v>15.137855999999996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6.1536000000000013E-3</v>
      </c>
      <c r="H338" s="113">
        <v>6.830496000000001</v>
      </c>
      <c r="I338" s="113">
        <v>2.7691200000000005</v>
      </c>
      <c r="J338" s="113">
        <v>2.7691200000000005</v>
      </c>
      <c r="K338" s="113">
        <v>2.7691200000000005</v>
      </c>
      <c r="L338" s="113">
        <v>15.137855999999996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6.1536000000000013E-3</v>
      </c>
      <c r="H341" s="114">
        <f t="shared" si="71"/>
        <v>7.0929960000000012</v>
      </c>
      <c r="I341" s="114">
        <f t="shared" si="71"/>
        <v>2.9016200000000003</v>
      </c>
      <c r="J341" s="114">
        <f t="shared" si="71"/>
        <v>2.9016200000000003</v>
      </c>
      <c r="K341" s="114">
        <f t="shared" si="71"/>
        <v>2.9016200000000003</v>
      </c>
      <c r="L341" s="114">
        <f t="shared" si="71"/>
        <v>15.797855999999996</v>
      </c>
      <c r="M341" s="28">
        <f t="shared" si="71"/>
        <v>430.99682399999983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8.4662555606000005</v>
      </c>
      <c r="H346" s="111">
        <f t="shared" si="73"/>
        <v>371.90050362230011</v>
      </c>
      <c r="I346" s="111">
        <f t="shared" si="73"/>
        <v>417.12967472740007</v>
      </c>
      <c r="J346" s="111">
        <f t="shared" si="73"/>
        <v>325.7013029602</v>
      </c>
      <c r="K346" s="111">
        <f t="shared" si="73"/>
        <v>351.96677592690003</v>
      </c>
      <c r="L346" s="111">
        <f t="shared" si="73"/>
        <v>1466.6982572330003</v>
      </c>
      <c r="M346" s="112">
        <f t="shared" si="73"/>
        <v>1.6935979999999997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3.9894012373999996</v>
      </c>
      <c r="H347" s="113">
        <v>168.35916114440005</v>
      </c>
      <c r="I347" s="113">
        <v>188.87536667070003</v>
      </c>
      <c r="J347" s="113">
        <v>147.4909103654</v>
      </c>
      <c r="K347" s="113">
        <v>159.14413768079999</v>
      </c>
      <c r="L347" s="113">
        <v>663.86957586070025</v>
      </c>
      <c r="M347" s="24">
        <v>0.79806699999999997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1.5776091060000004</v>
      </c>
      <c r="H348" s="113">
        <v>67.083601249699996</v>
      </c>
      <c r="I348" s="113">
        <v>75.253886033900002</v>
      </c>
      <c r="J348" s="113">
        <v>58.744951112099997</v>
      </c>
      <c r="K348" s="113">
        <v>63.51179883870001</v>
      </c>
      <c r="L348" s="113">
        <v>264.5942372316</v>
      </c>
      <c r="M348" s="24">
        <v>0.31558599999999987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2.8992452172000003</v>
      </c>
      <c r="H349" s="113">
        <v>136.45774122820004</v>
      </c>
      <c r="I349" s="113">
        <v>153.00042202280002</v>
      </c>
      <c r="J349" s="113">
        <v>119.46544148269999</v>
      </c>
      <c r="K349" s="113">
        <v>129.31083940740004</v>
      </c>
      <c r="L349" s="113">
        <v>538.23444414070002</v>
      </c>
      <c r="M349" s="24">
        <v>0.57994500000000004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0.65267840389999998</v>
      </c>
      <c r="H351" s="111">
        <f t="shared" si="75"/>
        <v>29.315554335600005</v>
      </c>
      <c r="I351" s="111">
        <f t="shared" si="75"/>
        <v>32.927117254699994</v>
      </c>
      <c r="J351" s="111">
        <f t="shared" si="75"/>
        <v>25.749040570400002</v>
      </c>
      <c r="K351" s="111">
        <f t="shared" si="75"/>
        <v>27.428532349999998</v>
      </c>
      <c r="L351" s="111">
        <f t="shared" si="75"/>
        <v>115.42024451010002</v>
      </c>
      <c r="M351" s="112">
        <f t="shared" si="75"/>
        <v>0.13642800000000002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0.26289156330000008</v>
      </c>
      <c r="H352" s="113">
        <v>11.735790871200001</v>
      </c>
      <c r="I352" s="113">
        <v>13.194591732999994</v>
      </c>
      <c r="J352" s="113">
        <v>10.3035414222</v>
      </c>
      <c r="K352" s="113">
        <v>11.0018414035</v>
      </c>
      <c r="L352" s="113">
        <v>46.235765430300013</v>
      </c>
      <c r="M352" s="24">
        <v>5.5964000000000007E-2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0.11096877320000001</v>
      </c>
      <c r="H353" s="113">
        <v>4.9947023354999995</v>
      </c>
      <c r="I353" s="113">
        <v>5.6164050542000004</v>
      </c>
      <c r="J353" s="113">
        <v>4.3849379352000009</v>
      </c>
      <c r="K353" s="113">
        <v>4.6833627551000001</v>
      </c>
      <c r="L353" s="113">
        <v>19.679408078799998</v>
      </c>
      <c r="M353" s="24">
        <v>2.3698000000000004E-2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0.27881806739999998</v>
      </c>
      <c r="H354" s="113">
        <v>12.585061128900003</v>
      </c>
      <c r="I354" s="113">
        <v>14.116120467499998</v>
      </c>
      <c r="J354" s="113">
        <v>11.060561213</v>
      </c>
      <c r="K354" s="113">
        <v>11.743328191399996</v>
      </c>
      <c r="L354" s="113">
        <v>49.505071000999997</v>
      </c>
      <c r="M354" s="24">
        <v>5.6766000000000004E-2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0.66957202559999995</v>
      </c>
      <c r="H356" s="111">
        <f t="shared" si="77"/>
        <v>28.191169299899997</v>
      </c>
      <c r="I356" s="111">
        <f t="shared" si="77"/>
        <v>170.71319187610001</v>
      </c>
      <c r="J356" s="111">
        <f t="shared" si="77"/>
        <v>190.76024560090002</v>
      </c>
      <c r="K356" s="111">
        <f t="shared" si="77"/>
        <v>43.852930023400006</v>
      </c>
      <c r="L356" s="111">
        <f t="shared" si="77"/>
        <v>433.51753680030004</v>
      </c>
      <c r="M356" s="112">
        <f t="shared" si="77"/>
        <v>0.13347799999999996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0.45801867519999995</v>
      </c>
      <c r="H357" s="113">
        <v>18.3043011175</v>
      </c>
      <c r="I357" s="113">
        <v>110.84271232300001</v>
      </c>
      <c r="J357" s="113">
        <v>123.85910422870002</v>
      </c>
      <c r="K357" s="113">
        <v>28.473357293900008</v>
      </c>
      <c r="L357" s="113">
        <v>281.47947496300003</v>
      </c>
      <c r="M357" s="24">
        <v>9.136099999999997E-2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0.11170666559999999</v>
      </c>
      <c r="H358" s="113">
        <v>4.5230094496999991</v>
      </c>
      <c r="I358" s="113">
        <v>27.389335002600003</v>
      </c>
      <c r="J358" s="113">
        <v>30.605697277799997</v>
      </c>
      <c r="K358" s="113">
        <v>7.0357924777000029</v>
      </c>
      <c r="L358" s="113">
        <v>69.553834207899996</v>
      </c>
      <c r="M358" s="24">
        <v>2.2277999999999999E-2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9.9846684800000002E-2</v>
      </c>
      <c r="H359" s="113">
        <v>5.3638587326999989</v>
      </c>
      <c r="I359" s="113">
        <v>32.481144550499998</v>
      </c>
      <c r="J359" s="113">
        <v>36.295444094400011</v>
      </c>
      <c r="K359" s="113">
        <v>8.3437802518000002</v>
      </c>
      <c r="L359" s="113">
        <v>82.48422762940001</v>
      </c>
      <c r="M359" s="24">
        <v>1.9839000000000002E-2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1.6031860800000002E-2</v>
      </c>
      <c r="H361" s="111">
        <v>0.34867842040000002</v>
      </c>
      <c r="I361" s="111">
        <v>0.39226322280000003</v>
      </c>
      <c r="J361" s="111">
        <v>0.28330121669999991</v>
      </c>
      <c r="K361" s="111">
        <v>0.42495182479999999</v>
      </c>
      <c r="L361" s="111">
        <v>1.4491946854</v>
      </c>
      <c r="M361" s="112">
        <v>3.2079999999999999E-3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0.15288439269999998</v>
      </c>
      <c r="H363" s="111">
        <f t="shared" si="79"/>
        <v>4.2108476756000011</v>
      </c>
      <c r="I363" s="111">
        <f t="shared" si="79"/>
        <v>5.4085027167000002</v>
      </c>
      <c r="J363" s="111">
        <f t="shared" si="79"/>
        <v>3.2436169205000001</v>
      </c>
      <c r="K363" s="111">
        <f t="shared" si="79"/>
        <v>6.0105826384999999</v>
      </c>
      <c r="L363" s="111">
        <f t="shared" si="79"/>
        <v>18.873549951500003</v>
      </c>
      <c r="M363" s="112">
        <f t="shared" si="79"/>
        <v>8.0324000000000007E-2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3.5756206299999996E-2</v>
      </c>
      <c r="H364" s="113">
        <v>0.76808536910000014</v>
      </c>
      <c r="I364" s="113">
        <v>1.1196013200999999</v>
      </c>
      <c r="J364" s="113">
        <v>0.55643561169999978</v>
      </c>
      <c r="K364" s="113">
        <v>1.2705153655000001</v>
      </c>
      <c r="L364" s="113">
        <v>3.7146376666999994</v>
      </c>
      <c r="M364" s="24">
        <v>2.6084E-2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1.4378050700000002E-2</v>
      </c>
      <c r="H365" s="113">
        <v>0.30552626260000004</v>
      </c>
      <c r="I365" s="113">
        <v>0.44930517259999997</v>
      </c>
      <c r="J365" s="113">
        <v>0.22029028979999996</v>
      </c>
      <c r="K365" s="113">
        <v>0.51055635860000004</v>
      </c>
      <c r="L365" s="113">
        <v>1.4856780841000001</v>
      </c>
      <c r="M365" s="24">
        <v>1.0699000000000002E-2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0.10275013569999998</v>
      </c>
      <c r="H366" s="113">
        <v>3.1372360439000007</v>
      </c>
      <c r="I366" s="113">
        <v>3.8395962240000006</v>
      </c>
      <c r="J366" s="113">
        <v>2.4668910190000002</v>
      </c>
      <c r="K366" s="113">
        <v>4.2295109143999996</v>
      </c>
      <c r="L366" s="113">
        <v>13.673234200700001</v>
      </c>
      <c r="M366" s="24">
        <v>4.3541000000000003E-2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8.5286240214000006</v>
      </c>
      <c r="I370" s="111">
        <v>0.42871719150000009</v>
      </c>
      <c r="J370" s="111">
        <v>0.63286823319999996</v>
      </c>
      <c r="K370" s="111"/>
      <c r="L370" s="111">
        <v>9.5902094447999993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9.9574222435999999</v>
      </c>
      <c r="H374" s="114">
        <f t="shared" si="81"/>
        <v>442.49537737520012</v>
      </c>
      <c r="I374" s="114">
        <f t="shared" si="81"/>
        <v>626.99946698920007</v>
      </c>
      <c r="J374" s="114">
        <f t="shared" si="81"/>
        <v>546.37037550190007</v>
      </c>
      <c r="K374" s="114">
        <f t="shared" si="81"/>
        <v>429.68377276360002</v>
      </c>
      <c r="L374" s="114">
        <f t="shared" si="81"/>
        <v>2045.5489926251003</v>
      </c>
      <c r="M374" s="28">
        <f t="shared" si="81"/>
        <v>2.0470359999999999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3.6760000000000009E-3</v>
      </c>
      <c r="G379" s="17">
        <v>1.4854682315800002E-2</v>
      </c>
      <c r="H379" s="111">
        <v>0.49234608681389058</v>
      </c>
      <c r="I379" s="111">
        <v>1.0331396270881925</v>
      </c>
      <c r="J379" s="111">
        <v>0.9605171269209084</v>
      </c>
      <c r="K379" s="111">
        <v>8.4340007754580988</v>
      </c>
      <c r="L379" s="111">
        <v>10.920003615380001</v>
      </c>
      <c r="M379" s="112">
        <v>3.5240000000000002E-3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2.5826031749999999E-3</v>
      </c>
      <c r="H381" s="111">
        <f t="shared" si="83"/>
        <v>1.5974865</v>
      </c>
      <c r="I381" s="111">
        <f t="shared" si="83"/>
        <v>2.6624775000000001</v>
      </c>
      <c r="J381" s="111">
        <f t="shared" si="83"/>
        <v>1.8317845199999998</v>
      </c>
      <c r="K381" s="111">
        <f t="shared" si="83"/>
        <v>0.42067144500000009</v>
      </c>
      <c r="L381" s="111">
        <f t="shared" si="83"/>
        <v>6.5124199649999994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7.2724779999999992E-6</v>
      </c>
      <c r="H382" s="113">
        <v>4.4984400000000003E-3</v>
      </c>
      <c r="I382" s="113">
        <v>7.4974000000000004E-3</v>
      </c>
      <c r="J382" s="113">
        <v>5.1582112000000003E-3</v>
      </c>
      <c r="K382" s="113">
        <v>1.1845892000000005E-3</v>
      </c>
      <c r="L382" s="113">
        <v>1.8338640400000002E-2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2.5753306970000001E-3</v>
      </c>
      <c r="H384" s="113">
        <v>1.5929880599999999</v>
      </c>
      <c r="I384" s="113">
        <v>2.6549801</v>
      </c>
      <c r="J384" s="113">
        <v>1.8266263087999999</v>
      </c>
      <c r="K384" s="113">
        <v>0.41948685580000011</v>
      </c>
      <c r="L384" s="113">
        <v>6.4940813245999998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0.85604400000000003</v>
      </c>
      <c r="G392" s="17">
        <f t="shared" ref="G392:M392" si="87">SUM(G393:G395)</f>
        <v>2.4391591346209935</v>
      </c>
      <c r="H392" s="111">
        <f t="shared" si="87"/>
        <v>27.884140532633548</v>
      </c>
      <c r="I392" s="111">
        <f t="shared" si="87"/>
        <v>161.03070266316129</v>
      </c>
      <c r="J392" s="111">
        <f t="shared" si="87"/>
        <v>117.81070266317418</v>
      </c>
      <c r="K392" s="111">
        <f t="shared" si="87"/>
        <v>42.035070266308388</v>
      </c>
      <c r="L392" s="111">
        <f t="shared" si="87"/>
        <v>348.76061612527747</v>
      </c>
      <c r="M392" s="112">
        <f t="shared" si="87"/>
        <v>2.582735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8.3403999999999992E-2</v>
      </c>
      <c r="G393" s="23">
        <v>0.22210720688099372</v>
      </c>
      <c r="H393" s="113">
        <v>2.6206493366335506</v>
      </c>
      <c r="I393" s="113">
        <v>14.888246683161301</v>
      </c>
      <c r="J393" s="113">
        <v>11.318246683174202</v>
      </c>
      <c r="K393" s="113">
        <v>3.63082466830839</v>
      </c>
      <c r="L393" s="113">
        <v>32.457967371277441</v>
      </c>
      <c r="M393" s="24">
        <v>0.219362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2.1761999999999997E-2</v>
      </c>
      <c r="G394" s="23">
        <v>3.5361507739999999E-2</v>
      </c>
      <c r="H394" s="113">
        <v>0.54402319600000004</v>
      </c>
      <c r="I394" s="113">
        <v>2.7201159799999997</v>
      </c>
      <c r="J394" s="113">
        <v>2.7201159799999997</v>
      </c>
      <c r="K394" s="113">
        <v>0.27201159800000002</v>
      </c>
      <c r="L394" s="113">
        <v>6.2562667539999994</v>
      </c>
      <c r="M394" s="24">
        <v>1.0332999999999997E-2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0.75087800000000005</v>
      </c>
      <c r="G395" s="23">
        <v>2.1816904199999998</v>
      </c>
      <c r="H395" s="113">
        <v>24.719467999999999</v>
      </c>
      <c r="I395" s="113">
        <v>143.42233999999999</v>
      </c>
      <c r="J395" s="113">
        <v>103.77233999999999</v>
      </c>
      <c r="K395" s="113">
        <v>38.132233999999997</v>
      </c>
      <c r="L395" s="113">
        <v>310.04638199999999</v>
      </c>
      <c r="M395" s="24">
        <v>2.35304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6.8576857724590129E-2</v>
      </c>
      <c r="I397" s="111">
        <f t="shared" si="89"/>
        <v>0.12572423877743244</v>
      </c>
      <c r="J397" s="111">
        <f t="shared" si="89"/>
        <v>4.2860536173947875E-2</v>
      </c>
      <c r="K397" s="111">
        <f t="shared" si="89"/>
        <v>6.0002366445915136</v>
      </c>
      <c r="L397" s="111">
        <f t="shared" si="89"/>
        <v>6.2373982772674825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1.0016048562778867E-2</v>
      </c>
      <c r="I398" s="113">
        <v>1.8362755642296322E-2</v>
      </c>
      <c r="J398" s="113">
        <v>6.2600303657696895E-3</v>
      </c>
      <c r="K398" s="113">
        <v>0.7281800272299791</v>
      </c>
      <c r="L398" s="113">
        <v>0.76281886180082403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6.56759971849643E-4</v>
      </c>
      <c r="I399" s="113">
        <v>1.2040599447104196E-3</v>
      </c>
      <c r="J399" s="113">
        <v>4.1047498332617496E-4</v>
      </c>
      <c r="K399" s="113">
        <v>1.3210382104069429</v>
      </c>
      <c r="L399" s="113">
        <v>1.3233095053068287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5.1016254705234021E-2</v>
      </c>
      <c r="I400" s="113">
        <v>9.3529800007025446E-2</v>
      </c>
      <c r="J400" s="113">
        <v>3.1885159262247172E-2</v>
      </c>
      <c r="K400" s="113">
        <v>1.0497961317298536</v>
      </c>
      <c r="L400" s="113">
        <v>1.2262273457043598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6.8877944847275992E-3</v>
      </c>
      <c r="I401" s="113">
        <v>1.2627623183400253E-2</v>
      </c>
      <c r="J401" s="113">
        <v>4.3048715626048369E-3</v>
      </c>
      <c r="K401" s="113">
        <v>2.9012222752247379</v>
      </c>
      <c r="L401" s="113">
        <v>2.9250425644554698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80.873879999999971</v>
      </c>
      <c r="I403" s="111">
        <v>134.78980000000001</v>
      </c>
      <c r="J403" s="111">
        <v>92.73538240000002</v>
      </c>
      <c r="K403" s="111">
        <v>21.296788399999997</v>
      </c>
      <c r="L403" s="111">
        <v>329.69585079999996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0.87006000000000028</v>
      </c>
      <c r="I405" s="111">
        <v>1.3145000000000002</v>
      </c>
      <c r="J405" s="111">
        <v>0.9393608</v>
      </c>
      <c r="K405" s="111">
        <v>0.21572530000000004</v>
      </c>
      <c r="L405" s="111">
        <v>3.3396460999999995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18.779988715897193</v>
      </c>
      <c r="I407" s="111">
        <v>31.299981193162001</v>
      </c>
      <c r="J407" s="111">
        <v>21.534387060895458</v>
      </c>
      <c r="K407" s="111">
        <v>4.9453970285195963</v>
      </c>
      <c r="L407" s="111">
        <v>76.559753998474264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1.28</v>
      </c>
      <c r="I411" s="111">
        <v>1.28</v>
      </c>
      <c r="J411" s="111">
        <v>1.1008000000000004</v>
      </c>
      <c r="K411" s="111">
        <v>0.25280000000000002</v>
      </c>
      <c r="L411" s="111">
        <v>3.9135999999999993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0.85972000000000004</v>
      </c>
      <c r="G413" s="27">
        <f t="shared" ref="G413:M413" si="91">SUM(G411,G409,G407,G405,G403,G397,G392,G386,G381,G379)</f>
        <v>2.4565964201117936</v>
      </c>
      <c r="H413" s="114">
        <f t="shared" si="91"/>
        <v>131.8464786930692</v>
      </c>
      <c r="I413" s="114">
        <f t="shared" si="91"/>
        <v>333.53632522218891</v>
      </c>
      <c r="J413" s="114">
        <f t="shared" si="91"/>
        <v>236.95579510716453</v>
      </c>
      <c r="K413" s="114">
        <f t="shared" si="91"/>
        <v>83.600689859877605</v>
      </c>
      <c r="L413" s="114">
        <f t="shared" si="91"/>
        <v>785.93928888139919</v>
      </c>
      <c r="M413" s="28">
        <f t="shared" si="91"/>
        <v>2.5862590000000001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1.183175165241908</v>
      </c>
      <c r="G418" s="17">
        <f t="shared" ref="G418:M418" si="93">SUM(G419:G427)</f>
        <v>234.49948011706044</v>
      </c>
      <c r="H418" s="111">
        <f t="shared" si="93"/>
        <v>0.87283098208749288</v>
      </c>
      <c r="I418" s="111">
        <f t="shared" si="93"/>
        <v>1.8101284470917038</v>
      </c>
      <c r="J418" s="111">
        <f t="shared" si="93"/>
        <v>0.98879000509361381</v>
      </c>
      <c r="K418" s="111">
        <f t="shared" si="93"/>
        <v>1.1775824757931985</v>
      </c>
      <c r="L418" s="111">
        <f t="shared" si="93"/>
        <v>4.8493319119554705</v>
      </c>
      <c r="M418" s="112">
        <f t="shared" si="93"/>
        <v>0.21235199859405302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0.82971715724190798</v>
      </c>
      <c r="G419" s="23">
        <v>0.14351726191614694</v>
      </c>
      <c r="H419" s="113">
        <v>0.61509727824145688</v>
      </c>
      <c r="I419" s="113">
        <v>1.3106867987666528</v>
      </c>
      <c r="J419" s="113">
        <v>0.69567861109461704</v>
      </c>
      <c r="K419" s="113">
        <v>0.85124079878591052</v>
      </c>
      <c r="L419" s="113">
        <v>3.4727034887780994</v>
      </c>
      <c r="M419" s="24">
        <v>6.9985940530060001E-6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0.13134600000000002</v>
      </c>
      <c r="G420" s="23">
        <v>2.7937355144302244E-2</v>
      </c>
      <c r="H420" s="113">
        <v>0.232767495346036</v>
      </c>
      <c r="I420" s="113">
        <v>0.49601491382505081</v>
      </c>
      <c r="J420" s="113">
        <v>0.2632498504989968</v>
      </c>
      <c r="K420" s="113">
        <v>0.321446342007288</v>
      </c>
      <c r="L420" s="113">
        <v>1.3134786016773716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0.22211200800000003</v>
      </c>
      <c r="G423" s="23">
        <v>219.74965349999999</v>
      </c>
      <c r="H423" s="113">
        <v>2.4966208500000003E-2</v>
      </c>
      <c r="I423" s="113">
        <v>3.4267345000000005E-3</v>
      </c>
      <c r="J423" s="113">
        <v>2.986154349999999E-2</v>
      </c>
      <c r="K423" s="113">
        <v>4.8953350000000015E-3</v>
      </c>
      <c r="L423" s="113">
        <v>6.3149821499999995E-2</v>
      </c>
      <c r="M423" s="24">
        <v>0.21234500000000001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14.578372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117.40606689227853</v>
      </c>
      <c r="H434" s="111">
        <v>65.747463207139205</v>
      </c>
      <c r="I434" s="111">
        <v>123.276493513386</v>
      </c>
      <c r="J434" s="111">
        <v>279.42671863034161</v>
      </c>
      <c r="K434" s="111">
        <v>0</v>
      </c>
      <c r="L434" s="111">
        <v>468.45067535086673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3.3461999999999985E-2</v>
      </c>
      <c r="G436" s="17">
        <f t="shared" ref="G436:M436" si="97">SUM(G437:G438)</f>
        <v>6.0233760000000004E-3</v>
      </c>
      <c r="H436" s="111">
        <f t="shared" si="97"/>
        <v>2.9447616000000004E-3</v>
      </c>
      <c r="I436" s="111">
        <f t="shared" si="97"/>
        <v>1.60846448E-3</v>
      </c>
      <c r="J436" s="111">
        <f t="shared" si="97"/>
        <v>1.4366867200000008E-3</v>
      </c>
      <c r="K436" s="111">
        <f t="shared" si="97"/>
        <v>1.5593851200000001E-3</v>
      </c>
      <c r="L436" s="111">
        <f t="shared" si="97"/>
        <v>7.549297919999998E-3</v>
      </c>
      <c r="M436" s="112">
        <f t="shared" si="97"/>
        <v>9.1465999999999992E-2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3.3461999999999985E-2</v>
      </c>
      <c r="G437" s="23">
        <v>6.0233760000000004E-3</v>
      </c>
      <c r="H437" s="113">
        <v>2.9447616000000004E-3</v>
      </c>
      <c r="I437" s="113">
        <v>1.60846448E-3</v>
      </c>
      <c r="J437" s="113">
        <v>1.4366867200000008E-3</v>
      </c>
      <c r="K437" s="113">
        <v>1.5593851200000001E-3</v>
      </c>
      <c r="L437" s="113">
        <v>7.549297919999998E-3</v>
      </c>
      <c r="M437" s="24">
        <v>9.1465999999999992E-2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1.2166371652419079</v>
      </c>
      <c r="G449" s="27">
        <f t="shared" ref="G449:M449" si="101">SUM(G440,G436,G434,G429,G418)</f>
        <v>351.91157038533896</v>
      </c>
      <c r="H449" s="114">
        <f t="shared" si="101"/>
        <v>66.623238950826703</v>
      </c>
      <c r="I449" s="114">
        <f t="shared" si="101"/>
        <v>125.0882304249577</v>
      </c>
      <c r="J449" s="114">
        <f t="shared" si="101"/>
        <v>280.41694532215524</v>
      </c>
      <c r="K449" s="114">
        <f t="shared" si="101"/>
        <v>1.1791418609131985</v>
      </c>
      <c r="L449" s="114">
        <f t="shared" si="101"/>
        <v>473.30755656074217</v>
      </c>
      <c r="M449" s="28">
        <f t="shared" si="101"/>
        <v>0.30381799859405301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0.13695720284199361</v>
      </c>
      <c r="H470" s="111">
        <f t="shared" si="107"/>
        <v>107.648361433807</v>
      </c>
      <c r="I470" s="111">
        <f t="shared" si="107"/>
        <v>300.48410303533399</v>
      </c>
      <c r="J470" s="111">
        <f t="shared" si="107"/>
        <v>128.19194186010603</v>
      </c>
      <c r="K470" s="111">
        <f t="shared" si="107"/>
        <v>92.035240309819699</v>
      </c>
      <c r="L470" s="111">
        <f t="shared" si="107"/>
        <v>628.35964663906691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0.13695720284199361</v>
      </c>
      <c r="H475" s="113">
        <v>107.648361433807</v>
      </c>
      <c r="I475" s="113">
        <v>300.48410303533399</v>
      </c>
      <c r="J475" s="113">
        <v>128.19194186010603</v>
      </c>
      <c r="K475" s="113">
        <v>92.035240309819699</v>
      </c>
      <c r="L475" s="113">
        <v>628.35964663906691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6.7439240000000007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6.7439240000000007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6.7439240000000007</v>
      </c>
      <c r="G526" s="27">
        <f t="shared" ref="G526:M526" si="117">SUM(G520,G514,G497,G477,G470,G462,G454)</f>
        <v>0.13695720284199361</v>
      </c>
      <c r="H526" s="114">
        <f t="shared" si="117"/>
        <v>107.648361433807</v>
      </c>
      <c r="I526" s="114">
        <f t="shared" si="117"/>
        <v>300.48410303533399</v>
      </c>
      <c r="J526" s="114">
        <f t="shared" si="117"/>
        <v>128.19194186010603</v>
      </c>
      <c r="K526" s="114">
        <f t="shared" si="117"/>
        <v>92.035240309819699</v>
      </c>
      <c r="L526" s="114">
        <f t="shared" si="117"/>
        <v>628.35964663906691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2020&amp;CTOTAL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15804.838004742936</v>
      </c>
      <c r="E4" s="159">
        <f>ACIDIFICADORES!G43</f>
        <v>68533.202521239989</v>
      </c>
      <c r="F4" s="159">
        <f>ACIDIFICADORES!H43</f>
        <v>6635.4610085911063</v>
      </c>
      <c r="G4" s="159">
        <f>ACIDIFICADORES!I43</f>
        <v>2570.5384904474545</v>
      </c>
      <c r="H4" s="159">
        <f>ACIDIFICADORES!J43</f>
        <v>30049.525608096505</v>
      </c>
      <c r="I4" s="159">
        <f>ACIDIFICADORES!K43</f>
        <v>38949.043216151404</v>
      </c>
      <c r="J4" s="159">
        <f>ACIDIFICADORES!L43</f>
        <v>1288.7532881573936</v>
      </c>
      <c r="K4" s="159">
        <f>ACIDIFICADORES!M43</f>
        <v>1609.8749614451456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17968.011579369577</v>
      </c>
      <c r="E5" s="164">
        <f>ACIDIFICADORES!G70</f>
        <v>48390.748412697532</v>
      </c>
      <c r="F5" s="164">
        <f>ACIDIFICADORES!H70</f>
        <v>33589.767636239769</v>
      </c>
      <c r="G5" s="164">
        <f>ACIDIFICADORES!I70</f>
        <v>30541.834180314494</v>
      </c>
      <c r="H5" s="164">
        <f>ACIDIFICADORES!J70</f>
        <v>264971.53311825375</v>
      </c>
      <c r="I5" s="164">
        <f>ACIDIFICADORES!K70</f>
        <v>26876.141666420983</v>
      </c>
      <c r="J5" s="164">
        <f>ACIDIFICADORES!L70</f>
        <v>447.34212296985038</v>
      </c>
      <c r="K5" s="164">
        <f>ACIDIFICADORES!M70</f>
        <v>4474.3916530000006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57958.502090773058</v>
      </c>
      <c r="E6" s="164">
        <f>ACIDIFICADORES!G116</f>
        <v>94149.479915346514</v>
      </c>
      <c r="F6" s="164">
        <f>ACIDIFICADORES!H116</f>
        <v>21597.19097093532</v>
      </c>
      <c r="G6" s="164">
        <f>ACIDIFICADORES!I116</f>
        <v>35777.783552305751</v>
      </c>
      <c r="H6" s="164">
        <f>ACIDIFICADORES!J116</f>
        <v>143893.44315329319</v>
      </c>
      <c r="I6" s="164">
        <f>ACIDIFICADORES!K116</f>
        <v>40401.958480371613</v>
      </c>
      <c r="J6" s="164">
        <f>ACIDIFICADORES!L116</f>
        <v>629.02430369135595</v>
      </c>
      <c r="K6" s="164">
        <f>ACIDIFICADORES!M116</f>
        <v>1820.3803102873849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32271.398267562548</v>
      </c>
      <c r="E7" s="164">
        <f>ACIDIFICADORES!G238</f>
        <v>4146.2479601668201</v>
      </c>
      <c r="F7" s="164">
        <f>ACIDIFICADORES!H238</f>
        <v>34008.153441878443</v>
      </c>
      <c r="G7" s="164">
        <f>ACIDIFICADORES!I238</f>
        <v>4695.9504147799998</v>
      </c>
      <c r="H7" s="164">
        <f>ACIDIFICADORES!J238</f>
        <v>112177.32328034965</v>
      </c>
      <c r="I7" s="164">
        <f>ACIDIFICADORES!K238</f>
        <v>19469.878080024573</v>
      </c>
      <c r="J7" s="164">
        <f>ACIDIFICADORES!L238</f>
        <v>1332.7249489999999</v>
      </c>
      <c r="K7" s="164">
        <f>ACIDIFICADORES!M238</f>
        <v>1126.7605595692244</v>
      </c>
      <c r="L7" s="164">
        <f>ACIDIFICADORES!N238</f>
        <v>0</v>
      </c>
      <c r="M7" s="164">
        <f>ACIDIFICADORES!O238</f>
        <v>0</v>
      </c>
      <c r="N7" s="165">
        <f>ACIDIFICADORES!P238</f>
        <v>22127.093008487998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20493.725058145745</v>
      </c>
      <c r="G8" s="164">
        <f>ACIDIFICADORES!I272</f>
        <v>7992.3174494672621</v>
      </c>
      <c r="H8" s="164">
        <f>ACIDIFICADORES!J272</f>
        <v>0</v>
      </c>
      <c r="I8" s="164">
        <f>ACIDIFICADORES!K272</f>
        <v>3.9409921652750741</v>
      </c>
      <c r="J8" s="164">
        <f>ACIDIFICADORES!L272</f>
        <v>2.4851680462698002E-2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6.2634799999999986</v>
      </c>
      <c r="E9" s="164">
        <f>ACIDIFICADORES!G341</f>
        <v>111.304039</v>
      </c>
      <c r="F9" s="164">
        <f>ACIDIFICADORES!H341</f>
        <v>310772.04126582696</v>
      </c>
      <c r="G9" s="164">
        <f>ACIDIFICADORES!I341</f>
        <v>0</v>
      </c>
      <c r="H9" s="164">
        <f>ACIDIFICADORES!J341</f>
        <v>3405.4627030000001</v>
      </c>
      <c r="I9" s="164">
        <f>ACIDIFICADORES!K341</f>
        <v>0</v>
      </c>
      <c r="J9" s="164">
        <f>ACIDIFICADORES!L341</f>
        <v>2212.9920060000004</v>
      </c>
      <c r="K9" s="164">
        <f>ACIDIFICADORES!M341</f>
        <v>403.20439999999996</v>
      </c>
      <c r="L9" s="164">
        <f>ACIDIFICADORES!N341</f>
        <v>237855.36738250003</v>
      </c>
      <c r="M9" s="164">
        <f>ACIDIFICADORES!O341</f>
        <v>4853370.2086442411</v>
      </c>
      <c r="N9" s="165">
        <f>ACIDIFICADORES!P341</f>
        <v>7332.5204550999988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290.48220099999998</v>
      </c>
      <c r="E10" s="164">
        <f>ACIDIFICADORES!G374</f>
        <v>221230.92571800004</v>
      </c>
      <c r="F10" s="164">
        <f>ACIDIFICADORES!H374</f>
        <v>20147.838799999998</v>
      </c>
      <c r="G10" s="164">
        <f>ACIDIFICADORES!I374</f>
        <v>3259.4990210000001</v>
      </c>
      <c r="H10" s="164">
        <f>ACIDIFICADORES!J374</f>
        <v>186916.19769799997</v>
      </c>
      <c r="I10" s="164">
        <f>ACIDIFICADORES!K374</f>
        <v>69002.00147399999</v>
      </c>
      <c r="J10" s="164">
        <f>ACIDIFICADORES!L374</f>
        <v>2603.5923979999998</v>
      </c>
      <c r="K10" s="164">
        <f>ACIDIFICADORES!M374</f>
        <v>2316.7462799999998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51944.367193068938</v>
      </c>
      <c r="E11" s="164">
        <f>ACIDIFICADORES!G413</f>
        <v>546763.79686548328</v>
      </c>
      <c r="F11" s="164">
        <f>ACIDIFICADORES!H413</f>
        <v>25974.221367154885</v>
      </c>
      <c r="G11" s="164">
        <f>ACIDIFICADORES!I413</f>
        <v>2955.5278856448899</v>
      </c>
      <c r="H11" s="164">
        <f>ACIDIFICADORES!J413</f>
        <v>87079.939918622345</v>
      </c>
      <c r="I11" s="164">
        <f>ACIDIFICADORES!K413</f>
        <v>43189.954380075476</v>
      </c>
      <c r="J11" s="164">
        <f>ACIDIFICADORES!L413</f>
        <v>1318.5351885909511</v>
      </c>
      <c r="K11" s="164">
        <f>ACIDIFICADORES!M413</f>
        <v>80.685819000000009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5541.2399705093176</v>
      </c>
      <c r="E12" s="164">
        <f>ACIDIFICADORES!G449</f>
        <v>63948.56978495761</v>
      </c>
      <c r="F12" s="164">
        <f>ACIDIFICADORES!H449</f>
        <v>18832.947652574589</v>
      </c>
      <c r="G12" s="164">
        <f>ACIDIFICADORES!I449</f>
        <v>469211.55473195977</v>
      </c>
      <c r="H12" s="164">
        <f>ACIDIFICADORES!J449</f>
        <v>740983.80736850202</v>
      </c>
      <c r="I12" s="164">
        <f>ACIDIFICADORES!K449</f>
        <v>2134.1453121393247</v>
      </c>
      <c r="J12" s="164">
        <f>ACIDIFICADORES!L449</f>
        <v>5666.1566944569959</v>
      </c>
      <c r="K12" s="164">
        <f>ACIDIFICADORES!M449</f>
        <v>3763.9672203050004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136.95720399999999</v>
      </c>
      <c r="E13" s="164">
        <f>ACIDIFICADORES!G526</f>
        <v>84123.919023000009</v>
      </c>
      <c r="F13" s="164">
        <f>ACIDIFICADORES!H526</f>
        <v>111172.83325700002</v>
      </c>
      <c r="G13" s="164">
        <f>ACIDIFICADORES!I526</f>
        <v>925875.67304399994</v>
      </c>
      <c r="H13" s="164">
        <f>ACIDIFICADORES!J526</f>
        <v>18270.090858999996</v>
      </c>
      <c r="I13" s="164">
        <f>ACIDIFICADORES!K526</f>
        <v>637.817003</v>
      </c>
      <c r="J13" s="164">
        <f>ACIDIFICADORES!L526</f>
        <v>28569.325335000005</v>
      </c>
      <c r="K13" s="164">
        <f>ACIDIFICADORES!M526</f>
        <v>478267.11706399999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792.92032000000006</v>
      </c>
      <c r="E14" s="164">
        <f>ACIDIFICADORES!G653</f>
        <v>3979.6849300000017</v>
      </c>
      <c r="F14" s="164">
        <f>ACIDIFICADORES!H653</f>
        <v>10581.68592</v>
      </c>
      <c r="G14" s="164">
        <f>ACIDIFICADORES!I653</f>
        <v>2673.4940729999998</v>
      </c>
      <c r="H14" s="164">
        <f>ACIDIFICADORES!J653</f>
        <v>114804.80459</v>
      </c>
      <c r="I14" s="164">
        <f>ACIDIFICADORES!K653</f>
        <v>0</v>
      </c>
      <c r="J14" s="164">
        <f>ACIDIFICADORES!L653</f>
        <v>2264.5924850000001</v>
      </c>
      <c r="K14" s="164">
        <f>ACIDIFICADORES!M653</f>
        <v>887.21780000000012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182714.98031102639</v>
      </c>
      <c r="E15" s="168">
        <f t="shared" si="0"/>
        <v>1135377.8791698918</v>
      </c>
      <c r="F15" s="168">
        <f t="shared" si="0"/>
        <v>613805.86637834681</v>
      </c>
      <c r="G15" s="168">
        <f t="shared" si="0"/>
        <v>1485554.1728429196</v>
      </c>
      <c r="H15" s="168">
        <f t="shared" si="0"/>
        <v>1702552.1282971178</v>
      </c>
      <c r="I15" s="168">
        <f t="shared" si="0"/>
        <v>240664.88060434864</v>
      </c>
      <c r="J15" s="168">
        <f t="shared" si="0"/>
        <v>46333.063622547015</v>
      </c>
      <c r="K15" s="168">
        <f t="shared" si="0"/>
        <v>494750.3460676067</v>
      </c>
      <c r="L15" s="168">
        <f t="shared" si="0"/>
        <v>237855.36738250003</v>
      </c>
      <c r="M15" s="168">
        <f t="shared" si="0"/>
        <v>4853370.2086442411</v>
      </c>
      <c r="N15" s="169">
        <f t="shared" si="0"/>
        <v>29459.613463587997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717.38032451151571</v>
      </c>
      <c r="E20" s="159">
        <f>'METALES PESADOS'!G43</f>
        <v>1119.1781953656669</v>
      </c>
      <c r="F20" s="159">
        <f>'METALES PESADOS'!H43</f>
        <v>3111.2184179177289</v>
      </c>
      <c r="G20" s="159">
        <f>'METALES PESADOS'!I43</f>
        <v>1697.5481989719672</v>
      </c>
      <c r="H20" s="159">
        <f>'METALES PESADOS'!J43</f>
        <v>1117.0074773211336</v>
      </c>
      <c r="I20" s="159">
        <f>'METALES PESADOS'!K43</f>
        <v>31718.77339211668</v>
      </c>
      <c r="J20" s="159">
        <f>'METALES PESADOS'!L43</f>
        <v>1485.9654132546721</v>
      </c>
      <c r="K20" s="159">
        <f>'METALES PESADOS'!M43</f>
        <v>1066.5387403918739</v>
      </c>
      <c r="L20" s="160">
        <f>'METALES PESADOS'!N43</f>
        <v>4770.2377221595871</v>
      </c>
      <c r="M20" s="158">
        <f>'METALES PESADOS'!O43</f>
        <v>3806.2102073944507</v>
      </c>
      <c r="N20" s="159">
        <f>'METALES PESADOS'!P43</f>
        <v>4992.9179130761704</v>
      </c>
      <c r="O20" s="159">
        <f>'METALES PESADOS'!Q43</f>
        <v>6573.7864006113359</v>
      </c>
      <c r="P20" s="160">
        <f>'METALES PESADOS'!R43</f>
        <v>386.51121603958416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117.13810899999999</v>
      </c>
      <c r="E21" s="164">
        <f>'METALES PESADOS'!G70</f>
        <v>1111.508988</v>
      </c>
      <c r="F21" s="164">
        <f>'METALES PESADOS'!H70</f>
        <v>2792.2809080000002</v>
      </c>
      <c r="G21" s="164">
        <f>'METALES PESADOS'!I70</f>
        <v>736.84677800000009</v>
      </c>
      <c r="H21" s="164">
        <f>'METALES PESADOS'!J70</f>
        <v>138.24186404083056</v>
      </c>
      <c r="I21" s="164">
        <f>'METALES PESADOS'!K70</f>
        <v>7831.8316959999993</v>
      </c>
      <c r="J21" s="164">
        <f>'METALES PESADOS'!L70</f>
        <v>3473.8983920000001</v>
      </c>
      <c r="K21" s="164">
        <f>'METALES PESADOS'!M70</f>
        <v>66.433458999999999</v>
      </c>
      <c r="L21" s="165">
        <f>'METALES PESADOS'!N70</f>
        <v>45585.082969999996</v>
      </c>
      <c r="M21" s="163">
        <f>'METALES PESADOS'!O70</f>
        <v>38334.535935347594</v>
      </c>
      <c r="N21" s="164">
        <f>'METALES PESADOS'!P70</f>
        <v>39680.234723347596</v>
      </c>
      <c r="O21" s="164">
        <f>'METALES PESADOS'!Q70</f>
        <v>41981.499665347583</v>
      </c>
      <c r="P21" s="165">
        <f>'METALES PESADOS'!R70</f>
        <v>4996.8601362681839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750.03470775980793</v>
      </c>
      <c r="E22" s="164">
        <f>'METALES PESADOS'!G116</f>
        <v>881.35752410758778</v>
      </c>
      <c r="F22" s="164">
        <f>'METALES PESADOS'!H116</f>
        <v>3398.8654916958349</v>
      </c>
      <c r="G22" s="164">
        <f>'METALES PESADOS'!I116</f>
        <v>1537.7265690789422</v>
      </c>
      <c r="H22" s="164">
        <f>'METALES PESADOS'!J116</f>
        <v>640.82765480746036</v>
      </c>
      <c r="I22" s="164">
        <f>'METALES PESADOS'!K116</f>
        <v>5570.2389589048289</v>
      </c>
      <c r="J22" s="164">
        <f>'METALES PESADOS'!L116</f>
        <v>10542.035947555541</v>
      </c>
      <c r="K22" s="164">
        <f>'METALES PESADOS'!M116</f>
        <v>583.74014343028284</v>
      </c>
      <c r="L22" s="165">
        <f>'METALES PESADOS'!N116</f>
        <v>38871.08534139784</v>
      </c>
      <c r="M22" s="163">
        <f>'METALES PESADOS'!O116</f>
        <v>10017.523165047867</v>
      </c>
      <c r="N22" s="164">
        <f>'METALES PESADOS'!P116</f>
        <v>11114.022545173668</v>
      </c>
      <c r="O22" s="164">
        <f>'METALES PESADOS'!Q116</f>
        <v>13256.162483786753</v>
      </c>
      <c r="P22" s="165">
        <f>'METALES PESADOS'!R116</f>
        <v>2169.2768617230086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1208.0863776163699</v>
      </c>
      <c r="E23" s="164">
        <f>'METALES PESADOS'!G238</f>
        <v>1572.532584980275</v>
      </c>
      <c r="F23" s="164">
        <f>'METALES PESADOS'!H238</f>
        <v>8367.5811864548741</v>
      </c>
      <c r="G23" s="164">
        <f>'METALES PESADOS'!I238</f>
        <v>4474.655522916375</v>
      </c>
      <c r="H23" s="164">
        <f>'METALES PESADOS'!J238</f>
        <v>987.34960135710514</v>
      </c>
      <c r="I23" s="164">
        <f>'METALES PESADOS'!K238</f>
        <v>5118.2020445836497</v>
      </c>
      <c r="J23" s="164">
        <f>'METALES PESADOS'!L238</f>
        <v>33700.258820269351</v>
      </c>
      <c r="K23" s="164">
        <f>'METALES PESADOS'!M238</f>
        <v>4293.0275408200505</v>
      </c>
      <c r="L23" s="165">
        <f>'METALES PESADOS'!N238</f>
        <v>24190.73376062233</v>
      </c>
      <c r="M23" s="163">
        <f>'METALES PESADOS'!O238</f>
        <v>6136.717004527949</v>
      </c>
      <c r="N23" s="164">
        <f>'METALES PESADOS'!P238</f>
        <v>23207.620650620636</v>
      </c>
      <c r="O23" s="164">
        <f>'METALES PESADOS'!Q238</f>
        <v>51877.28195261582</v>
      </c>
      <c r="P23" s="165">
        <f>'METALES PESADOS'!R238</f>
        <v>91.935446403986077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2.761E-3</v>
      </c>
      <c r="E25" s="164">
        <f>'METALES PESADOS'!G341</f>
        <v>332.29746700000004</v>
      </c>
      <c r="F25" s="164">
        <f>'METALES PESADOS'!H341</f>
        <v>3.2358000000000012E-2</v>
      </c>
      <c r="G25" s="164">
        <f>'METALES PESADOS'!I341</f>
        <v>333.21525900000006</v>
      </c>
      <c r="H25" s="164">
        <f>'METALES PESADOS'!J341</f>
        <v>109.85575099999998</v>
      </c>
      <c r="I25" s="164">
        <f>'METALES PESADOS'!K341</f>
        <v>166.209417</v>
      </c>
      <c r="J25" s="164">
        <f>'METALES PESADOS'!L341</f>
        <v>1.6260150000000004</v>
      </c>
      <c r="K25" s="164">
        <f>'METALES PESADOS'!M341</f>
        <v>0</v>
      </c>
      <c r="L25" s="165">
        <f>'METALES PESADOS'!N341</f>
        <v>166.68644</v>
      </c>
      <c r="M25" s="163">
        <f>'METALES PESADOS'!O341</f>
        <v>1769.1955629999995</v>
      </c>
      <c r="N25" s="164">
        <f>'METALES PESADOS'!P341</f>
        <v>1868.7060809999996</v>
      </c>
      <c r="O25" s="164">
        <f>'METALES PESADOS'!Q341</f>
        <v>1889.2594179999994</v>
      </c>
      <c r="P25" s="165">
        <f>'METALES PESADOS'!R341</f>
        <v>747.66240100000005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79.619277000000011</v>
      </c>
      <c r="E26" s="164">
        <f>'METALES PESADOS'!G374</f>
        <v>256.48843399999998</v>
      </c>
      <c r="F26" s="164">
        <f>'METALES PESADOS'!H374</f>
        <v>3529.6778230000009</v>
      </c>
      <c r="G26" s="164">
        <f>'METALES PESADOS'!I374</f>
        <v>90602.975854999997</v>
      </c>
      <c r="H26" s="164">
        <f>'METALES PESADOS'!J374</f>
        <v>136.37895400000002</v>
      </c>
      <c r="I26" s="164">
        <f>'METALES PESADOS'!K374</f>
        <v>1962.6678470000002</v>
      </c>
      <c r="J26" s="164">
        <f>'METALES PESADOS'!L374</f>
        <v>30758.135633999998</v>
      </c>
      <c r="K26" s="164">
        <f>'METALES PESADOS'!M374</f>
        <v>284.49949200000003</v>
      </c>
      <c r="L26" s="165">
        <f>'METALES PESADOS'!N374</f>
        <v>46115.166333999994</v>
      </c>
      <c r="M26" s="163">
        <f>'METALES PESADOS'!O374</f>
        <v>11903.854254999998</v>
      </c>
      <c r="N26" s="164">
        <f>'METALES PESADOS'!P374</f>
        <v>15832.064420000001</v>
      </c>
      <c r="O26" s="164">
        <f>'METALES PESADOS'!Q374</f>
        <v>21108.265340000005</v>
      </c>
      <c r="P26" s="165">
        <f>'METALES PESADOS'!R374</f>
        <v>6128.6999980000001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3066.6036151317248</v>
      </c>
      <c r="E27" s="164">
        <f>'METALES PESADOS'!G413</f>
        <v>152.94859730876948</v>
      </c>
      <c r="F27" s="164">
        <f>'METALES PESADOS'!H413</f>
        <v>3477.1431134815612</v>
      </c>
      <c r="G27" s="164">
        <f>'METALES PESADOS'!I413</f>
        <v>14131.861396658345</v>
      </c>
      <c r="H27" s="164">
        <f>'METALES PESADOS'!J413</f>
        <v>188.05212460118332</v>
      </c>
      <c r="I27" s="164">
        <f>'METALES PESADOS'!K413</f>
        <v>141729.20325217373</v>
      </c>
      <c r="J27" s="164">
        <f>'METALES PESADOS'!L413</f>
        <v>4256.9580347600822</v>
      </c>
      <c r="K27" s="164">
        <f>'METALES PESADOS'!M413</f>
        <v>1260.7466504796234</v>
      </c>
      <c r="L27" s="165">
        <f>'METALES PESADOS'!N413</f>
        <v>12526.397819534857</v>
      </c>
      <c r="M27" s="163">
        <f>'METALES PESADOS'!O413</f>
        <v>24048.467152662419</v>
      </c>
      <c r="N27" s="164">
        <f>'METALES PESADOS'!P413</f>
        <v>27922.190192662423</v>
      </c>
      <c r="O27" s="164">
        <f>'METALES PESADOS'!Q413</f>
        <v>27930.751674662421</v>
      </c>
      <c r="P27" s="165">
        <f>'METALES PESADOS'!R413</f>
        <v>1824.6346319967381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733.03383658605139</v>
      </c>
      <c r="E28" s="164">
        <f>'METALES PESADOS'!G449</f>
        <v>1613.5887105239353</v>
      </c>
      <c r="F28" s="164">
        <f>'METALES PESADOS'!H449</f>
        <v>956.40989910697738</v>
      </c>
      <c r="G28" s="164">
        <f>'METALES PESADOS'!I449</f>
        <v>3723.0855220286617</v>
      </c>
      <c r="H28" s="164">
        <f>'METALES PESADOS'!J449</f>
        <v>463.01991976981049</v>
      </c>
      <c r="I28" s="164">
        <f>'METALES PESADOS'!K449</f>
        <v>609.13856250568313</v>
      </c>
      <c r="J28" s="164">
        <f>'METALES PESADOS'!L449</f>
        <v>10391.465425421009</v>
      </c>
      <c r="K28" s="164">
        <f>'METALES PESADOS'!M449</f>
        <v>388.1591205468323</v>
      </c>
      <c r="L28" s="165">
        <f>'METALES PESADOS'!N449</f>
        <v>215204.69491530021</v>
      </c>
      <c r="M28" s="163">
        <f>'METALES PESADOS'!O449</f>
        <v>55620.86202204998</v>
      </c>
      <c r="N28" s="164">
        <f>'METALES PESADOS'!P449</f>
        <v>58916.989117589575</v>
      </c>
      <c r="O28" s="164">
        <f>'METALES PESADOS'!Q449</f>
        <v>60074.813820348019</v>
      </c>
      <c r="P28" s="165">
        <f>'METALES PESADOS'!R449</f>
        <v>30256.811430830541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1.7530500000000002</v>
      </c>
      <c r="E29" s="164">
        <f>'METALES PESADOS'!G526</f>
        <v>241.04467600000001</v>
      </c>
      <c r="F29" s="164">
        <f>'METALES PESADOS'!H526</f>
        <v>21.913149000000004</v>
      </c>
      <c r="G29" s="164">
        <f>'METALES PESADOS'!I526</f>
        <v>19.995750999999998</v>
      </c>
      <c r="H29" s="164">
        <f>'METALES PESADOS'!J526</f>
        <v>38.348016999999992</v>
      </c>
      <c r="I29" s="164">
        <f>'METALES PESADOS'!K526</f>
        <v>14.243551</v>
      </c>
      <c r="J29" s="164">
        <f>'METALES PESADOS'!L526</f>
        <v>30.130585</v>
      </c>
      <c r="K29" s="164">
        <f>'METALES PESADOS'!M526</f>
        <v>5.4782900000000003</v>
      </c>
      <c r="L29" s="165">
        <f>'METALES PESADOS'!N526</f>
        <v>153.392067</v>
      </c>
      <c r="M29" s="163">
        <f>'METALES PESADOS'!O526</f>
        <v>5179.5699930000001</v>
      </c>
      <c r="N29" s="164">
        <f>'METALES PESADOS'!P526</f>
        <v>56298.810385000004</v>
      </c>
      <c r="O29" s="164">
        <f>'METALES PESADOS'!Q526</f>
        <v>94447.743166000015</v>
      </c>
      <c r="P29" s="165">
        <f>'METALES PESADOS'!R526</f>
        <v>136.95720399999999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9138.3138200000012</v>
      </c>
      <c r="N30" s="164">
        <f>'METALES PESADOS'!P653</f>
        <v>11169.050219999997</v>
      </c>
      <c r="O30" s="164">
        <f>'METALES PESADOS'!Q653</f>
        <v>17261.259429000002</v>
      </c>
      <c r="P30" s="165">
        <f>'METALES PESADOS'!R653</f>
        <v>822.4482350000003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6673.6520586054703</v>
      </c>
      <c r="E31" s="168">
        <f t="shared" si="1"/>
        <v>7280.9451772862349</v>
      </c>
      <c r="F31" s="168">
        <f t="shared" si="1"/>
        <v>25655.122346656979</v>
      </c>
      <c r="G31" s="168">
        <f t="shared" si="1"/>
        <v>117257.91085265428</v>
      </c>
      <c r="H31" s="168">
        <f t="shared" si="1"/>
        <v>3819.0813638975228</v>
      </c>
      <c r="I31" s="168">
        <f t="shared" si="1"/>
        <v>194720.50872128457</v>
      </c>
      <c r="J31" s="168">
        <f t="shared" si="1"/>
        <v>94640.474267260652</v>
      </c>
      <c r="K31" s="168">
        <f t="shared" si="1"/>
        <v>7948.6234366686631</v>
      </c>
      <c r="L31" s="169">
        <f t="shared" si="1"/>
        <v>387583.47737001482</v>
      </c>
      <c r="M31" s="170">
        <f t="shared" si="1"/>
        <v>165955.24911803027</v>
      </c>
      <c r="N31" s="171">
        <f t="shared" si="1"/>
        <v>251002.60624847011</v>
      </c>
      <c r="O31" s="171">
        <f t="shared" si="1"/>
        <v>336400.82335037197</v>
      </c>
      <c r="P31" s="172">
        <f t="shared" si="1"/>
        <v>47561.797561262043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3.9425974238079991E-3</v>
      </c>
      <c r="E36" s="159">
        <f>COPs!G43</f>
        <v>1.7469401963262374</v>
      </c>
      <c r="F36" s="159">
        <f>COPs!H43</f>
        <v>293.8663105602746</v>
      </c>
      <c r="G36" s="159">
        <f>COPs!I43</f>
        <v>426.49643664195992</v>
      </c>
      <c r="H36" s="159">
        <f>COPs!J43</f>
        <v>134.4932268511437</v>
      </c>
      <c r="I36" s="159">
        <f>COPs!K43</f>
        <v>109.90604876825579</v>
      </c>
      <c r="J36" s="159">
        <f>COPs!L43</f>
        <v>964.76202275433752</v>
      </c>
      <c r="K36" s="160">
        <f>COPs!M43</f>
        <v>4.6534524355199405E-2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0.43561048728855695</v>
      </c>
      <c r="E37" s="164">
        <f>COPs!G70</f>
        <v>40.396761738500921</v>
      </c>
      <c r="F37" s="164">
        <f>COPs!H70</f>
        <v>7386.1170108297456</v>
      </c>
      <c r="G37" s="164">
        <f>COPs!I70</f>
        <v>7051.8284242436348</v>
      </c>
      <c r="H37" s="164">
        <f>COPs!J70</f>
        <v>2670.2093438192401</v>
      </c>
      <c r="I37" s="164">
        <f>COPs!K70</f>
        <v>4137.3454594726227</v>
      </c>
      <c r="J37" s="164">
        <f>COPs!L70</f>
        <v>21245.500238365239</v>
      </c>
      <c r="K37" s="165">
        <f>COPs!M70</f>
        <v>1.0311170000000001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0.49863445196383455</v>
      </c>
      <c r="E38" s="164">
        <f>COPs!G116</f>
        <v>9.711074856369903</v>
      </c>
      <c r="F38" s="164">
        <f>COPs!H116</f>
        <v>751.19073999613067</v>
      </c>
      <c r="G38" s="164">
        <f>COPs!I116</f>
        <v>1100.2226880259648</v>
      </c>
      <c r="H38" s="164">
        <f>COPs!J116</f>
        <v>409.71446153138351</v>
      </c>
      <c r="I38" s="164">
        <f>COPs!K116</f>
        <v>310.06595868917276</v>
      </c>
      <c r="J38" s="164">
        <f>COPs!L116</f>
        <v>2571.193848165432</v>
      </c>
      <c r="K38" s="165">
        <f>COPs!M116</f>
        <v>2.9506982881195549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9.2833739999999998E-2</v>
      </c>
      <c r="E39" s="164">
        <f>COPs!G238</f>
        <v>50.825053699627581</v>
      </c>
      <c r="F39" s="164">
        <f>COPs!H238</f>
        <v>254.06595812</v>
      </c>
      <c r="G39" s="164">
        <f>COPs!I238</f>
        <v>4.2189399999999999</v>
      </c>
      <c r="H39" s="164">
        <f>COPs!J238</f>
        <v>4.2189399999999999</v>
      </c>
      <c r="I39" s="164">
        <f>COPs!K238</f>
        <v>2.10947</v>
      </c>
      <c r="J39" s="164">
        <f>COPs!L238</f>
        <v>6917.1886065375202</v>
      </c>
      <c r="K39" s="165">
        <f>COPs!M238</f>
        <v>20.416605402252692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6.1536000000000013E-3</v>
      </c>
      <c r="F41" s="164">
        <f>COPs!H341</f>
        <v>7.0929960000000012</v>
      </c>
      <c r="G41" s="164">
        <f>COPs!I341</f>
        <v>2.9016200000000003</v>
      </c>
      <c r="H41" s="164">
        <f>COPs!J341</f>
        <v>2.9016200000000003</v>
      </c>
      <c r="I41" s="164">
        <f>COPs!K341</f>
        <v>2.9016200000000003</v>
      </c>
      <c r="J41" s="164">
        <f>COPs!L341</f>
        <v>15.797855999999996</v>
      </c>
      <c r="K41" s="165">
        <f>COPs!M341</f>
        <v>430.99682399999983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9.9574222435999999</v>
      </c>
      <c r="F42" s="164">
        <f>COPs!H374</f>
        <v>442.49537737520012</v>
      </c>
      <c r="G42" s="164">
        <f>COPs!I374</f>
        <v>626.99946698920007</v>
      </c>
      <c r="H42" s="164">
        <f>COPs!J374</f>
        <v>546.37037550190007</v>
      </c>
      <c r="I42" s="164">
        <f>COPs!K374</f>
        <v>429.68377276360002</v>
      </c>
      <c r="J42" s="164">
        <f>COPs!L374</f>
        <v>2045.5489926251003</v>
      </c>
      <c r="K42" s="165">
        <f>COPs!M374</f>
        <v>2.0470359999999999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0.85972000000000004</v>
      </c>
      <c r="E43" s="164">
        <f>COPs!G413</f>
        <v>2.4565964201117936</v>
      </c>
      <c r="F43" s="164">
        <f>COPs!H413</f>
        <v>131.8464786930692</v>
      </c>
      <c r="G43" s="164">
        <f>COPs!I413</f>
        <v>333.53632522218891</v>
      </c>
      <c r="H43" s="164">
        <f>COPs!J413</f>
        <v>236.95579510716453</v>
      </c>
      <c r="I43" s="164">
        <f>COPs!K413</f>
        <v>83.600689859877605</v>
      </c>
      <c r="J43" s="164">
        <f>COPs!L413</f>
        <v>785.93928888139919</v>
      </c>
      <c r="K43" s="165">
        <f>COPs!M413</f>
        <v>2.5862590000000001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1.2166371652419079</v>
      </c>
      <c r="E44" s="164">
        <f>COPs!G449</f>
        <v>351.91157038533896</v>
      </c>
      <c r="F44" s="164">
        <f>COPs!H449</f>
        <v>66.623238950826703</v>
      </c>
      <c r="G44" s="164">
        <f>COPs!I449</f>
        <v>125.0882304249577</v>
      </c>
      <c r="H44" s="164">
        <f>COPs!J449</f>
        <v>280.41694532215524</v>
      </c>
      <c r="I44" s="164">
        <f>COPs!K449</f>
        <v>1.1791418609131985</v>
      </c>
      <c r="J44" s="164">
        <f>COPs!L449</f>
        <v>473.30755656074217</v>
      </c>
      <c r="K44" s="165">
        <f>COPs!M449</f>
        <v>0.30381799859405301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6.7439240000000007</v>
      </c>
      <c r="E45" s="164">
        <f>COPs!G526</f>
        <v>0.13695720284199361</v>
      </c>
      <c r="F45" s="164">
        <f>COPs!H526</f>
        <v>107.648361433807</v>
      </c>
      <c r="G45" s="164">
        <f>COPs!I526</f>
        <v>300.48410303533399</v>
      </c>
      <c r="H45" s="164">
        <f>COPs!J526</f>
        <v>128.19194186010603</v>
      </c>
      <c r="I45" s="164">
        <f>COPs!K526</f>
        <v>92.035240309819699</v>
      </c>
      <c r="J45" s="164">
        <f>COPs!L526</f>
        <v>628.35964663906691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9.8513024419181079</v>
      </c>
      <c r="E47" s="168">
        <f t="shared" si="2"/>
        <v>467.14853034271738</v>
      </c>
      <c r="F47" s="168">
        <f t="shared" ref="F47:I47" si="3">SUM(F36:F46)</f>
        <v>9440.9464719590524</v>
      </c>
      <c r="G47" s="168">
        <f t="shared" si="3"/>
        <v>9971.7762345832416</v>
      </c>
      <c r="H47" s="168">
        <f t="shared" si="3"/>
        <v>4413.4726499930948</v>
      </c>
      <c r="I47" s="168">
        <f t="shared" si="3"/>
        <v>5168.8274017242611</v>
      </c>
      <c r="J47" s="168">
        <f t="shared" si="2"/>
        <v>35647.598056528834</v>
      </c>
      <c r="K47" s="169">
        <f t="shared" si="2"/>
        <v>460.37889221332131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2023-03-16T21:42:41Z</dcterms:modified>
</cp:coreProperties>
</file>